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XTR\LIBROS\2_PROYECTOS\DIAGNOSTIC\2_EXCELS_LIBRO\PLANTILLAS_DIAGNOSTICO\"/>
    </mc:Choice>
  </mc:AlternateContent>
  <bookViews>
    <workbookView xWindow="240" yWindow="90" windowWidth="18780" windowHeight="8580" tabRatio="920" firstSheet="1" activeTab="1"/>
  </bookViews>
  <sheets>
    <sheet name="tex" sheetId="1" state="hidden" r:id="rId1"/>
    <sheet name="I" sheetId="14" r:id="rId2"/>
    <sheet name="2.1" sheetId="2" r:id="rId3"/>
    <sheet name="2.2" sheetId="19" r:id="rId4"/>
    <sheet name="2.3" sheetId="20" r:id="rId5"/>
    <sheet name="BD" sheetId="18" r:id="rId6"/>
    <sheet name="TD0" sheetId="44" r:id="rId7"/>
    <sheet name="TD1" sheetId="25" r:id="rId8"/>
    <sheet name="TD2" sheetId="26" r:id="rId9"/>
  </sheets>
  <definedNames>
    <definedName name="_xlnm._FilterDatabase" localSheetId="5" hidden="1">BD!$A$1:$N$121</definedName>
  </definedNames>
  <calcPr calcId="162913"/>
  <pivotCaches>
    <pivotCache cacheId="59" r:id="rId10"/>
  </pivotCaches>
</workbook>
</file>

<file path=xl/calcChain.xml><?xml version="1.0" encoding="utf-8"?>
<calcChain xmlns="http://schemas.openxmlformats.org/spreadsheetml/2006/main">
  <c r="G82" i="18" l="1"/>
  <c r="G83" i="18" s="1"/>
  <c r="G84" i="18" s="1"/>
  <c r="G85" i="18" s="1"/>
  <c r="G86" i="18" s="1"/>
  <c r="G87" i="18" s="1"/>
  <c r="G88" i="18" s="1"/>
  <c r="G89" i="18" s="1"/>
  <c r="G90" i="18" s="1"/>
  <c r="G91" i="18" s="1"/>
  <c r="G92" i="18" s="1"/>
  <c r="G93" i="18" s="1"/>
  <c r="G94" i="18" s="1"/>
  <c r="G95" i="18" s="1"/>
  <c r="G96" i="18" s="1"/>
  <c r="G97" i="18" s="1"/>
  <c r="G98" i="18" s="1"/>
  <c r="G99" i="18" s="1"/>
  <c r="G100" i="18" s="1"/>
  <c r="G101" i="18" s="1"/>
  <c r="G102" i="18" s="1"/>
  <c r="G103" i="18" s="1"/>
  <c r="G104" i="18" s="1"/>
  <c r="G105" i="18" s="1"/>
  <c r="G106" i="18" s="1"/>
  <c r="G107" i="18" s="1"/>
  <c r="G108" i="18" s="1"/>
  <c r="G109" i="18" s="1"/>
  <c r="G110" i="18" s="1"/>
  <c r="G111" i="18" s="1"/>
  <c r="G112" i="18" s="1"/>
  <c r="G113" i="18" s="1"/>
  <c r="G114" i="18" s="1"/>
  <c r="G115" i="18" s="1"/>
  <c r="G116" i="18" s="1"/>
  <c r="G117" i="18" s="1"/>
  <c r="G118" i="18" s="1"/>
  <c r="G119" i="18" s="1"/>
  <c r="G120" i="18" s="1"/>
  <c r="G121" i="18" s="1"/>
  <c r="G42" i="18"/>
  <c r="G43" i="18" s="1"/>
  <c r="G44" i="18" s="1"/>
  <c r="G45" i="18" s="1"/>
  <c r="G46" i="18" s="1"/>
  <c r="G47" i="18" s="1"/>
  <c r="G48" i="18" s="1"/>
  <c r="G49" i="18" s="1"/>
  <c r="G50" i="18" s="1"/>
  <c r="G51" i="18" s="1"/>
  <c r="G52" i="18" s="1"/>
  <c r="G53" i="18" s="1"/>
  <c r="G54" i="18" s="1"/>
  <c r="G55" i="18" s="1"/>
  <c r="G56" i="18" s="1"/>
  <c r="G57" i="18" s="1"/>
  <c r="G58" i="18" s="1"/>
  <c r="G59" i="18" s="1"/>
  <c r="G60" i="18" s="1"/>
  <c r="G61" i="18" s="1"/>
  <c r="G62" i="18" s="1"/>
  <c r="G63" i="18" s="1"/>
  <c r="G64" i="18" s="1"/>
  <c r="G65" i="18" s="1"/>
  <c r="G66" i="18" s="1"/>
  <c r="G67" i="18" s="1"/>
  <c r="G68" i="18" s="1"/>
  <c r="G69" i="18" s="1"/>
  <c r="G70" i="18" s="1"/>
  <c r="G71" i="18" s="1"/>
  <c r="G72" i="18" s="1"/>
  <c r="G73" i="18" s="1"/>
  <c r="G74" i="18" s="1"/>
  <c r="G75" i="18" s="1"/>
  <c r="G76" i="18" s="1"/>
  <c r="G77" i="18" s="1"/>
  <c r="G78" i="18" s="1"/>
  <c r="G79" i="18" s="1"/>
  <c r="G80" i="18" s="1"/>
  <c r="G81" i="18" s="1"/>
  <c r="G2" i="18"/>
  <c r="G3" i="18"/>
  <c r="G4" i="18" s="1"/>
  <c r="G5" i="18" s="1"/>
  <c r="G6" i="18" s="1"/>
  <c r="G7" i="18" s="1"/>
  <c r="G8" i="18" s="1"/>
  <c r="G9" i="18" s="1"/>
  <c r="G10" i="18" s="1"/>
  <c r="G11" i="18" s="1"/>
  <c r="G12" i="18" s="1"/>
  <c r="G13" i="18" s="1"/>
  <c r="G14" i="18" s="1"/>
  <c r="G15" i="18" s="1"/>
  <c r="G16" i="18" s="1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30" i="18" s="1"/>
  <c r="G31" i="18" s="1"/>
  <c r="G32" i="18" s="1"/>
  <c r="G33" i="18" s="1"/>
  <c r="G34" i="18" s="1"/>
  <c r="G35" i="18" s="1"/>
  <c r="G36" i="18" s="1"/>
  <c r="G37" i="18" s="1"/>
  <c r="G38" i="18" s="1"/>
  <c r="G39" i="18" s="1"/>
  <c r="G40" i="18" s="1"/>
  <c r="G41" i="18" s="1"/>
  <c r="F2" i="18"/>
  <c r="C2" i="20"/>
  <c r="C2" i="19"/>
  <c r="C2" i="2"/>
  <c r="C3" i="19" l="1"/>
  <c r="C4" i="19"/>
  <c r="H83" i="18" l="1"/>
  <c r="H84" i="18"/>
  <c r="H85" i="18"/>
  <c r="H86" i="18"/>
  <c r="H87" i="18"/>
  <c r="H88" i="18"/>
  <c r="H89" i="18"/>
  <c r="H90" i="18"/>
  <c r="H91" i="18"/>
  <c r="H92" i="18"/>
  <c r="H93" i="18"/>
  <c r="H94" i="18"/>
  <c r="H95" i="18"/>
  <c r="H96" i="18"/>
  <c r="H97" i="18"/>
  <c r="H98" i="18"/>
  <c r="H99" i="18"/>
  <c r="H100" i="18"/>
  <c r="H101" i="18"/>
  <c r="H102" i="18"/>
  <c r="H103" i="18"/>
  <c r="H104" i="18"/>
  <c r="H105" i="18"/>
  <c r="H106" i="18"/>
  <c r="H107" i="18"/>
  <c r="H108" i="18"/>
  <c r="H109" i="18"/>
  <c r="H110" i="18"/>
  <c r="H111" i="18"/>
  <c r="H112" i="18"/>
  <c r="H113" i="18"/>
  <c r="H114" i="18"/>
  <c r="H115" i="18"/>
  <c r="H116" i="18"/>
  <c r="H117" i="18"/>
  <c r="H118" i="18"/>
  <c r="H119" i="18"/>
  <c r="H120" i="18"/>
  <c r="H121" i="18"/>
  <c r="H82" i="18"/>
  <c r="F3" i="18"/>
  <c r="F4" i="18" s="1"/>
  <c r="F5" i="18" s="1"/>
  <c r="F6" i="18" s="1"/>
  <c r="F7" i="18" s="1"/>
  <c r="F8" i="18" s="1"/>
  <c r="F9" i="18" s="1"/>
  <c r="F10" i="18" s="1"/>
  <c r="F11" i="18" s="1"/>
  <c r="F12" i="18" s="1"/>
  <c r="F13" i="18" s="1"/>
  <c r="F14" i="18" s="1"/>
  <c r="F15" i="18" s="1"/>
  <c r="F16" i="18" s="1"/>
  <c r="F17" i="18" s="1"/>
  <c r="F18" i="18" s="1"/>
  <c r="F19" i="18" s="1"/>
  <c r="F20" i="18" s="1"/>
  <c r="F21" i="18" s="1"/>
  <c r="F22" i="18" s="1"/>
  <c r="F23" i="18" s="1"/>
  <c r="F24" i="18" s="1"/>
  <c r="F25" i="18" s="1"/>
  <c r="F26" i="18" s="1"/>
  <c r="F27" i="18" s="1"/>
  <c r="F28" i="18" s="1"/>
  <c r="F29" i="18" s="1"/>
  <c r="F30" i="18" s="1"/>
  <c r="F31" i="18" s="1"/>
  <c r="F32" i="18" s="1"/>
  <c r="F33" i="18" s="1"/>
  <c r="F34" i="18" s="1"/>
  <c r="F35" i="18" s="1"/>
  <c r="F36" i="18" s="1"/>
  <c r="F37" i="18" s="1"/>
  <c r="F38" i="18" s="1"/>
  <c r="F39" i="18" s="1"/>
  <c r="F40" i="18" s="1"/>
  <c r="F41" i="18" s="1"/>
  <c r="F42" i="18"/>
  <c r="F43" i="18" s="1"/>
  <c r="F44" i="18" s="1"/>
  <c r="F45" i="18" s="1"/>
  <c r="F46" i="18" s="1"/>
  <c r="F47" i="18" s="1"/>
  <c r="F48" i="18" s="1"/>
  <c r="F49" i="18" s="1"/>
  <c r="F50" i="18" s="1"/>
  <c r="F51" i="18" s="1"/>
  <c r="F52" i="18" s="1"/>
  <c r="F53" i="18" s="1"/>
  <c r="F54" i="18" s="1"/>
  <c r="F55" i="18" s="1"/>
  <c r="F56" i="18" s="1"/>
  <c r="F57" i="18" s="1"/>
  <c r="F58" i="18" s="1"/>
  <c r="F59" i="18" s="1"/>
  <c r="F60" i="18" s="1"/>
  <c r="F61" i="18" s="1"/>
  <c r="F62" i="18" s="1"/>
  <c r="F63" i="18" s="1"/>
  <c r="F64" i="18" s="1"/>
  <c r="F65" i="18" s="1"/>
  <c r="F66" i="18" s="1"/>
  <c r="F67" i="18" s="1"/>
  <c r="F68" i="18" s="1"/>
  <c r="F69" i="18" s="1"/>
  <c r="F70" i="18" s="1"/>
  <c r="F71" i="18" s="1"/>
  <c r="F72" i="18" s="1"/>
  <c r="F73" i="18" s="1"/>
  <c r="F74" i="18" s="1"/>
  <c r="F75" i="18" s="1"/>
  <c r="F76" i="18" s="1"/>
  <c r="F77" i="18" s="1"/>
  <c r="F78" i="18" s="1"/>
  <c r="F79" i="18" s="1"/>
  <c r="F80" i="18" s="1"/>
  <c r="F81" i="18" s="1"/>
  <c r="F82" i="18" s="1"/>
  <c r="F83" i="18" s="1"/>
  <c r="F84" i="18" s="1"/>
  <c r="F85" i="18" s="1"/>
  <c r="F86" i="18" s="1"/>
  <c r="F87" i="18" s="1"/>
  <c r="F88" i="18" s="1"/>
  <c r="F89" i="18" s="1"/>
  <c r="F90" i="18" s="1"/>
  <c r="F91" i="18" s="1"/>
  <c r="F92" i="18" s="1"/>
  <c r="F93" i="18" s="1"/>
  <c r="F94" i="18" s="1"/>
  <c r="F95" i="18" s="1"/>
  <c r="F96" i="18" s="1"/>
  <c r="F97" i="18" s="1"/>
  <c r="F98" i="18" s="1"/>
  <c r="F99" i="18" s="1"/>
  <c r="F100" i="18" s="1"/>
  <c r="F101" i="18" s="1"/>
  <c r="F102" i="18" s="1"/>
  <c r="F103" i="18" s="1"/>
  <c r="F104" i="18" s="1"/>
  <c r="F105" i="18" s="1"/>
  <c r="F106" i="18" s="1"/>
  <c r="F107" i="18" s="1"/>
  <c r="F108" i="18" s="1"/>
  <c r="F109" i="18" s="1"/>
  <c r="F110" i="18" s="1"/>
  <c r="F111" i="18" s="1"/>
  <c r="F112" i="18" s="1"/>
  <c r="F113" i="18" s="1"/>
  <c r="F114" i="18" s="1"/>
  <c r="F115" i="18" s="1"/>
  <c r="F116" i="18" s="1"/>
  <c r="F117" i="18" s="1"/>
  <c r="F118" i="18" s="1"/>
  <c r="F119" i="18" s="1"/>
  <c r="F120" i="18" s="1"/>
  <c r="F121" i="18" s="1"/>
  <c r="C4" i="20"/>
  <c r="E82" i="18" s="1"/>
  <c r="E83" i="18" s="1"/>
  <c r="E84" i="18" s="1"/>
  <c r="E85" i="18" s="1"/>
  <c r="E86" i="18" s="1"/>
  <c r="E87" i="18" s="1"/>
  <c r="E88" i="18" s="1"/>
  <c r="E89" i="18" s="1"/>
  <c r="E90" i="18" s="1"/>
  <c r="E91" i="18" s="1"/>
  <c r="E92" i="18" s="1"/>
  <c r="E93" i="18" s="1"/>
  <c r="E94" i="18" s="1"/>
  <c r="E95" i="18" s="1"/>
  <c r="E96" i="18" s="1"/>
  <c r="E97" i="18" s="1"/>
  <c r="E98" i="18" s="1"/>
  <c r="E99" i="18" s="1"/>
  <c r="E100" i="18" s="1"/>
  <c r="E101" i="18" s="1"/>
  <c r="E102" i="18" s="1"/>
  <c r="E103" i="18" s="1"/>
  <c r="E104" i="18" s="1"/>
  <c r="E105" i="18" s="1"/>
  <c r="E106" i="18" s="1"/>
  <c r="E107" i="18" s="1"/>
  <c r="E108" i="18" s="1"/>
  <c r="E109" i="18" s="1"/>
  <c r="E110" i="18" s="1"/>
  <c r="E111" i="18" s="1"/>
  <c r="E112" i="18" s="1"/>
  <c r="E113" i="18" s="1"/>
  <c r="E114" i="18" s="1"/>
  <c r="E115" i="18" s="1"/>
  <c r="E116" i="18" s="1"/>
  <c r="E117" i="18" s="1"/>
  <c r="E118" i="18" s="1"/>
  <c r="E119" i="18" s="1"/>
  <c r="E120" i="18" s="1"/>
  <c r="E121" i="18" s="1"/>
  <c r="I83" i="18"/>
  <c r="L83" i="18" s="1"/>
  <c r="J83" i="18"/>
  <c r="M83" i="18" s="1"/>
  <c r="K83" i="18"/>
  <c r="I84" i="18"/>
  <c r="L84" i="18" s="1"/>
  <c r="J84" i="18"/>
  <c r="M84" i="18" s="1"/>
  <c r="K84" i="18"/>
  <c r="I85" i="18"/>
  <c r="L85" i="18" s="1"/>
  <c r="J85" i="18"/>
  <c r="M85" i="18" s="1"/>
  <c r="K85" i="18"/>
  <c r="I86" i="18"/>
  <c r="L86" i="18" s="1"/>
  <c r="J86" i="18"/>
  <c r="M86" i="18" s="1"/>
  <c r="K86" i="18"/>
  <c r="I87" i="18"/>
  <c r="L87" i="18" s="1"/>
  <c r="J87" i="18"/>
  <c r="M87" i="18" s="1"/>
  <c r="K87" i="18"/>
  <c r="I88" i="18"/>
  <c r="L88" i="18" s="1"/>
  <c r="J88" i="18"/>
  <c r="M88" i="18" s="1"/>
  <c r="K88" i="18"/>
  <c r="I89" i="18"/>
  <c r="L89" i="18" s="1"/>
  <c r="J89" i="18"/>
  <c r="M89" i="18" s="1"/>
  <c r="K89" i="18"/>
  <c r="I90" i="18"/>
  <c r="L90" i="18" s="1"/>
  <c r="J90" i="18"/>
  <c r="M90" i="18" s="1"/>
  <c r="K90" i="18"/>
  <c r="I91" i="18"/>
  <c r="L91" i="18" s="1"/>
  <c r="J91" i="18"/>
  <c r="M91" i="18" s="1"/>
  <c r="K91" i="18"/>
  <c r="I92" i="18"/>
  <c r="L92" i="18" s="1"/>
  <c r="J92" i="18"/>
  <c r="M92" i="18" s="1"/>
  <c r="K92" i="18"/>
  <c r="I93" i="18"/>
  <c r="L93" i="18" s="1"/>
  <c r="J93" i="18"/>
  <c r="M93" i="18" s="1"/>
  <c r="K93" i="18"/>
  <c r="I94" i="18"/>
  <c r="L94" i="18" s="1"/>
  <c r="J94" i="18"/>
  <c r="M94" i="18" s="1"/>
  <c r="K94" i="18"/>
  <c r="I95" i="18"/>
  <c r="L95" i="18" s="1"/>
  <c r="J95" i="18"/>
  <c r="M95" i="18" s="1"/>
  <c r="K95" i="18"/>
  <c r="I96" i="18"/>
  <c r="L96" i="18" s="1"/>
  <c r="J96" i="18"/>
  <c r="M96" i="18" s="1"/>
  <c r="K96" i="18"/>
  <c r="I97" i="18"/>
  <c r="L97" i="18" s="1"/>
  <c r="J97" i="18"/>
  <c r="M97" i="18" s="1"/>
  <c r="K97" i="18"/>
  <c r="I98" i="18"/>
  <c r="L98" i="18" s="1"/>
  <c r="J98" i="18"/>
  <c r="M98" i="18" s="1"/>
  <c r="K98" i="18"/>
  <c r="I99" i="18"/>
  <c r="L99" i="18" s="1"/>
  <c r="J99" i="18"/>
  <c r="M99" i="18" s="1"/>
  <c r="K99" i="18"/>
  <c r="I100" i="18"/>
  <c r="L100" i="18" s="1"/>
  <c r="J100" i="18"/>
  <c r="M100" i="18" s="1"/>
  <c r="K100" i="18"/>
  <c r="I101" i="18"/>
  <c r="L101" i="18" s="1"/>
  <c r="J101" i="18"/>
  <c r="M101" i="18" s="1"/>
  <c r="K101" i="18"/>
  <c r="I102" i="18"/>
  <c r="L102" i="18" s="1"/>
  <c r="J102" i="18"/>
  <c r="M102" i="18" s="1"/>
  <c r="K102" i="18"/>
  <c r="I103" i="18"/>
  <c r="L103" i="18" s="1"/>
  <c r="J103" i="18"/>
  <c r="M103" i="18" s="1"/>
  <c r="K103" i="18"/>
  <c r="I104" i="18"/>
  <c r="L104" i="18" s="1"/>
  <c r="J104" i="18"/>
  <c r="M104" i="18" s="1"/>
  <c r="K104" i="18"/>
  <c r="I105" i="18"/>
  <c r="L105" i="18" s="1"/>
  <c r="J105" i="18"/>
  <c r="M105" i="18" s="1"/>
  <c r="K105" i="18"/>
  <c r="I106" i="18"/>
  <c r="L106" i="18" s="1"/>
  <c r="J106" i="18"/>
  <c r="M106" i="18" s="1"/>
  <c r="K106" i="18"/>
  <c r="I107" i="18"/>
  <c r="L107" i="18" s="1"/>
  <c r="J107" i="18"/>
  <c r="M107" i="18" s="1"/>
  <c r="K107" i="18"/>
  <c r="I108" i="18"/>
  <c r="L108" i="18" s="1"/>
  <c r="J108" i="18"/>
  <c r="M108" i="18" s="1"/>
  <c r="K108" i="18"/>
  <c r="I109" i="18"/>
  <c r="L109" i="18" s="1"/>
  <c r="J109" i="18"/>
  <c r="M109" i="18" s="1"/>
  <c r="K109" i="18"/>
  <c r="I110" i="18"/>
  <c r="L110" i="18" s="1"/>
  <c r="J110" i="18"/>
  <c r="M110" i="18" s="1"/>
  <c r="K110" i="18"/>
  <c r="I111" i="18"/>
  <c r="L111" i="18" s="1"/>
  <c r="J111" i="18"/>
  <c r="M111" i="18" s="1"/>
  <c r="K111" i="18"/>
  <c r="I112" i="18"/>
  <c r="L112" i="18" s="1"/>
  <c r="J112" i="18"/>
  <c r="M112" i="18" s="1"/>
  <c r="K112" i="18"/>
  <c r="I113" i="18"/>
  <c r="L113" i="18" s="1"/>
  <c r="J113" i="18"/>
  <c r="M113" i="18" s="1"/>
  <c r="K113" i="18"/>
  <c r="I114" i="18"/>
  <c r="L114" i="18" s="1"/>
  <c r="J114" i="18"/>
  <c r="M114" i="18" s="1"/>
  <c r="K114" i="18"/>
  <c r="I115" i="18"/>
  <c r="L115" i="18" s="1"/>
  <c r="J115" i="18"/>
  <c r="M115" i="18" s="1"/>
  <c r="K115" i="18"/>
  <c r="I116" i="18"/>
  <c r="L116" i="18" s="1"/>
  <c r="J116" i="18"/>
  <c r="M116" i="18" s="1"/>
  <c r="K116" i="18"/>
  <c r="I117" i="18"/>
  <c r="L117" i="18" s="1"/>
  <c r="J117" i="18"/>
  <c r="M117" i="18" s="1"/>
  <c r="K117" i="18"/>
  <c r="I118" i="18"/>
  <c r="L118" i="18" s="1"/>
  <c r="J118" i="18"/>
  <c r="M118" i="18" s="1"/>
  <c r="K118" i="18"/>
  <c r="I119" i="18"/>
  <c r="L119" i="18" s="1"/>
  <c r="J119" i="18"/>
  <c r="M119" i="18" s="1"/>
  <c r="K119" i="18"/>
  <c r="I120" i="18"/>
  <c r="L120" i="18" s="1"/>
  <c r="J120" i="18"/>
  <c r="M120" i="18" s="1"/>
  <c r="K120" i="18"/>
  <c r="I121" i="18"/>
  <c r="L121" i="18" s="1"/>
  <c r="J121" i="18"/>
  <c r="M121" i="18" s="1"/>
  <c r="K121" i="18"/>
  <c r="K82" i="18"/>
  <c r="J82" i="18"/>
  <c r="M82" i="18" s="1"/>
  <c r="H43" i="18"/>
  <c r="H44" i="18"/>
  <c r="H45" i="18"/>
  <c r="H46" i="18"/>
  <c r="H47" i="18"/>
  <c r="H48" i="18"/>
  <c r="H49" i="18"/>
  <c r="H50" i="18"/>
  <c r="H51" i="18"/>
  <c r="H52" i="18"/>
  <c r="H53" i="18"/>
  <c r="H54" i="18"/>
  <c r="H55" i="18"/>
  <c r="H56" i="18"/>
  <c r="H57" i="18"/>
  <c r="H58" i="18"/>
  <c r="H59" i="18"/>
  <c r="H60" i="18"/>
  <c r="H61" i="18"/>
  <c r="H62" i="18"/>
  <c r="H63" i="18"/>
  <c r="H64" i="18"/>
  <c r="H65" i="18"/>
  <c r="H66" i="18"/>
  <c r="H67" i="18"/>
  <c r="H68" i="18"/>
  <c r="H69" i="18"/>
  <c r="H70" i="18"/>
  <c r="H71" i="18"/>
  <c r="H72" i="18"/>
  <c r="H73" i="18"/>
  <c r="H74" i="18"/>
  <c r="H75" i="18"/>
  <c r="H76" i="18"/>
  <c r="H77" i="18"/>
  <c r="H78" i="18"/>
  <c r="H79" i="18"/>
  <c r="H80" i="18"/>
  <c r="H81" i="18"/>
  <c r="H42" i="18"/>
  <c r="H3" i="18"/>
  <c r="H4" i="18"/>
  <c r="H5" i="18"/>
  <c r="H6" i="18"/>
  <c r="H7" i="18"/>
  <c r="H8" i="18"/>
  <c r="H9" i="18"/>
  <c r="H10" i="18"/>
  <c r="H11" i="18"/>
  <c r="H12" i="18"/>
  <c r="H13" i="18"/>
  <c r="H14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35" i="18"/>
  <c r="H36" i="18"/>
  <c r="H37" i="18"/>
  <c r="H38" i="18"/>
  <c r="H39" i="18"/>
  <c r="H40" i="18"/>
  <c r="H41" i="18"/>
  <c r="H2" i="18"/>
  <c r="I82" i="18"/>
  <c r="L82" i="18" s="1"/>
  <c r="D4" i="20"/>
  <c r="D82" i="18" s="1"/>
  <c r="D83" i="18" s="1"/>
  <c r="D84" i="18" s="1"/>
  <c r="D85" i="18" s="1"/>
  <c r="D86" i="18" s="1"/>
  <c r="D87" i="18" s="1"/>
  <c r="D88" i="18" s="1"/>
  <c r="D89" i="18" s="1"/>
  <c r="D90" i="18" s="1"/>
  <c r="D91" i="18" s="1"/>
  <c r="D92" i="18" s="1"/>
  <c r="D93" i="18" s="1"/>
  <c r="D94" i="18" s="1"/>
  <c r="D95" i="18" s="1"/>
  <c r="D96" i="18" s="1"/>
  <c r="D97" i="18" s="1"/>
  <c r="D98" i="18" s="1"/>
  <c r="D99" i="18" s="1"/>
  <c r="D100" i="18" s="1"/>
  <c r="D101" i="18" s="1"/>
  <c r="D102" i="18" s="1"/>
  <c r="D103" i="18" s="1"/>
  <c r="D104" i="18" s="1"/>
  <c r="D105" i="18" s="1"/>
  <c r="D106" i="18" s="1"/>
  <c r="D107" i="18" s="1"/>
  <c r="D108" i="18" s="1"/>
  <c r="D109" i="18" s="1"/>
  <c r="D110" i="18" s="1"/>
  <c r="D111" i="18" s="1"/>
  <c r="D112" i="18" s="1"/>
  <c r="D113" i="18" s="1"/>
  <c r="D114" i="18" s="1"/>
  <c r="D115" i="18" s="1"/>
  <c r="D116" i="18" s="1"/>
  <c r="D117" i="18" s="1"/>
  <c r="D118" i="18" s="1"/>
  <c r="D119" i="18" s="1"/>
  <c r="D120" i="18" s="1"/>
  <c r="D121" i="18" s="1"/>
  <c r="D4" i="19"/>
  <c r="B8" i="20"/>
  <c r="B9" i="20" s="1"/>
  <c r="B10" i="20" s="1"/>
  <c r="B11" i="20" s="1"/>
  <c r="B12" i="20" s="1"/>
  <c r="B13" i="20" s="1"/>
  <c r="B14" i="20" s="1"/>
  <c r="B15" i="20" s="1"/>
  <c r="B16" i="20" s="1"/>
  <c r="B17" i="20" s="1"/>
  <c r="B18" i="20" s="1"/>
  <c r="B19" i="20" s="1"/>
  <c r="B20" i="20" s="1"/>
  <c r="B21" i="20" s="1"/>
  <c r="B22" i="20" s="1"/>
  <c r="B23" i="20" s="1"/>
  <c r="B24" i="20" s="1"/>
  <c r="B25" i="20" s="1"/>
  <c r="B26" i="20" s="1"/>
  <c r="B27" i="20" s="1"/>
  <c r="B28" i="20" s="1"/>
  <c r="B29" i="20" s="1"/>
  <c r="B30" i="20" s="1"/>
  <c r="B31" i="20" s="1"/>
  <c r="B32" i="20" s="1"/>
  <c r="B33" i="20" s="1"/>
  <c r="B34" i="20" s="1"/>
  <c r="B35" i="20" s="1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7" i="20"/>
  <c r="J5" i="20"/>
  <c r="I5" i="20"/>
  <c r="J4" i="20"/>
  <c r="I4" i="20"/>
  <c r="J3" i="20"/>
  <c r="I3" i="20"/>
  <c r="D3" i="20"/>
  <c r="C3" i="20"/>
  <c r="C1" i="20"/>
  <c r="I45" i="18" l="1"/>
  <c r="L45" i="18" s="1"/>
  <c r="J45" i="18"/>
  <c r="M45" i="18" s="1"/>
  <c r="K45" i="18"/>
  <c r="I46" i="18"/>
  <c r="L46" i="18" s="1"/>
  <c r="J46" i="18"/>
  <c r="M46" i="18" s="1"/>
  <c r="K46" i="18"/>
  <c r="I47" i="18"/>
  <c r="L47" i="18" s="1"/>
  <c r="J47" i="18"/>
  <c r="M47" i="18" s="1"/>
  <c r="K47" i="18"/>
  <c r="I48" i="18"/>
  <c r="L48" i="18" s="1"/>
  <c r="J48" i="18"/>
  <c r="M48" i="18" s="1"/>
  <c r="K48" i="18"/>
  <c r="I49" i="18"/>
  <c r="L49" i="18" s="1"/>
  <c r="J49" i="18"/>
  <c r="M49" i="18" s="1"/>
  <c r="K49" i="18"/>
  <c r="I50" i="18"/>
  <c r="L50" i="18" s="1"/>
  <c r="J50" i="18"/>
  <c r="M50" i="18" s="1"/>
  <c r="K50" i="18"/>
  <c r="I51" i="18"/>
  <c r="L51" i="18" s="1"/>
  <c r="J51" i="18"/>
  <c r="M51" i="18" s="1"/>
  <c r="K51" i="18"/>
  <c r="I52" i="18"/>
  <c r="L52" i="18" s="1"/>
  <c r="J52" i="18"/>
  <c r="M52" i="18" s="1"/>
  <c r="K52" i="18"/>
  <c r="I53" i="18"/>
  <c r="L53" i="18" s="1"/>
  <c r="J53" i="18"/>
  <c r="M53" i="18" s="1"/>
  <c r="K53" i="18"/>
  <c r="I54" i="18"/>
  <c r="L54" i="18" s="1"/>
  <c r="J54" i="18"/>
  <c r="M54" i="18" s="1"/>
  <c r="K54" i="18"/>
  <c r="I55" i="18"/>
  <c r="L55" i="18" s="1"/>
  <c r="J55" i="18"/>
  <c r="M55" i="18" s="1"/>
  <c r="K55" i="18"/>
  <c r="I56" i="18"/>
  <c r="L56" i="18" s="1"/>
  <c r="J56" i="18"/>
  <c r="M56" i="18" s="1"/>
  <c r="K56" i="18"/>
  <c r="I57" i="18"/>
  <c r="L57" i="18" s="1"/>
  <c r="J57" i="18"/>
  <c r="M57" i="18" s="1"/>
  <c r="K57" i="18"/>
  <c r="I58" i="18"/>
  <c r="L58" i="18" s="1"/>
  <c r="J58" i="18"/>
  <c r="M58" i="18" s="1"/>
  <c r="K58" i="18"/>
  <c r="I59" i="18"/>
  <c r="L59" i="18" s="1"/>
  <c r="J59" i="18"/>
  <c r="M59" i="18" s="1"/>
  <c r="K59" i="18"/>
  <c r="I60" i="18"/>
  <c r="L60" i="18" s="1"/>
  <c r="J60" i="18"/>
  <c r="M60" i="18" s="1"/>
  <c r="K60" i="18"/>
  <c r="I61" i="18"/>
  <c r="L61" i="18" s="1"/>
  <c r="J61" i="18"/>
  <c r="M61" i="18" s="1"/>
  <c r="K61" i="18"/>
  <c r="I62" i="18"/>
  <c r="L62" i="18" s="1"/>
  <c r="J62" i="18"/>
  <c r="M62" i="18" s="1"/>
  <c r="K62" i="18"/>
  <c r="I63" i="18"/>
  <c r="L63" i="18" s="1"/>
  <c r="J63" i="18"/>
  <c r="M63" i="18" s="1"/>
  <c r="K63" i="18"/>
  <c r="I64" i="18"/>
  <c r="L64" i="18" s="1"/>
  <c r="J64" i="18"/>
  <c r="M64" i="18" s="1"/>
  <c r="K64" i="18"/>
  <c r="I65" i="18"/>
  <c r="L65" i="18" s="1"/>
  <c r="J65" i="18"/>
  <c r="M65" i="18" s="1"/>
  <c r="K65" i="18"/>
  <c r="I66" i="18"/>
  <c r="L66" i="18" s="1"/>
  <c r="J66" i="18"/>
  <c r="M66" i="18" s="1"/>
  <c r="K66" i="18"/>
  <c r="I67" i="18"/>
  <c r="L67" i="18" s="1"/>
  <c r="J67" i="18"/>
  <c r="M67" i="18" s="1"/>
  <c r="K67" i="18"/>
  <c r="I68" i="18"/>
  <c r="L68" i="18" s="1"/>
  <c r="J68" i="18"/>
  <c r="M68" i="18" s="1"/>
  <c r="K68" i="18"/>
  <c r="I69" i="18"/>
  <c r="L69" i="18" s="1"/>
  <c r="J69" i="18"/>
  <c r="M69" i="18" s="1"/>
  <c r="K69" i="18"/>
  <c r="I70" i="18"/>
  <c r="L70" i="18" s="1"/>
  <c r="J70" i="18"/>
  <c r="M70" i="18" s="1"/>
  <c r="K70" i="18"/>
  <c r="I71" i="18"/>
  <c r="L71" i="18" s="1"/>
  <c r="J71" i="18"/>
  <c r="M71" i="18" s="1"/>
  <c r="K71" i="18"/>
  <c r="I72" i="18"/>
  <c r="L72" i="18" s="1"/>
  <c r="J72" i="18"/>
  <c r="M72" i="18" s="1"/>
  <c r="K72" i="18"/>
  <c r="I73" i="18"/>
  <c r="L73" i="18" s="1"/>
  <c r="J73" i="18"/>
  <c r="M73" i="18" s="1"/>
  <c r="K73" i="18"/>
  <c r="I74" i="18"/>
  <c r="L74" i="18" s="1"/>
  <c r="J74" i="18"/>
  <c r="M74" i="18" s="1"/>
  <c r="K74" i="18"/>
  <c r="I75" i="18"/>
  <c r="L75" i="18" s="1"/>
  <c r="J75" i="18"/>
  <c r="M75" i="18" s="1"/>
  <c r="K75" i="18"/>
  <c r="I76" i="18"/>
  <c r="L76" i="18" s="1"/>
  <c r="J76" i="18"/>
  <c r="M76" i="18" s="1"/>
  <c r="K76" i="18"/>
  <c r="I77" i="18"/>
  <c r="L77" i="18" s="1"/>
  <c r="J77" i="18"/>
  <c r="M77" i="18" s="1"/>
  <c r="K77" i="18"/>
  <c r="I78" i="18"/>
  <c r="L78" i="18" s="1"/>
  <c r="J78" i="18"/>
  <c r="M78" i="18" s="1"/>
  <c r="K78" i="18"/>
  <c r="I79" i="18"/>
  <c r="L79" i="18" s="1"/>
  <c r="J79" i="18"/>
  <c r="M79" i="18" s="1"/>
  <c r="K79" i="18"/>
  <c r="I80" i="18"/>
  <c r="L80" i="18" s="1"/>
  <c r="J80" i="18"/>
  <c r="M80" i="18" s="1"/>
  <c r="K80" i="18"/>
  <c r="I81" i="18"/>
  <c r="L81" i="18" s="1"/>
  <c r="J81" i="18"/>
  <c r="M81" i="18" s="1"/>
  <c r="K81" i="18"/>
  <c r="K42" i="18"/>
  <c r="K43" i="18"/>
  <c r="K44" i="18"/>
  <c r="E42" i="18"/>
  <c r="D42" i="18"/>
  <c r="I3" i="18"/>
  <c r="L3" i="18" s="1"/>
  <c r="I4" i="18"/>
  <c r="L4" i="18" s="1"/>
  <c r="I5" i="18"/>
  <c r="L5" i="18" s="1"/>
  <c r="I6" i="18"/>
  <c r="L6" i="18" s="1"/>
  <c r="I7" i="18"/>
  <c r="L7" i="18" s="1"/>
  <c r="I8" i="18"/>
  <c r="L8" i="18" s="1"/>
  <c r="I9" i="18"/>
  <c r="L9" i="18" s="1"/>
  <c r="I10" i="18"/>
  <c r="L10" i="18" s="1"/>
  <c r="I11" i="18"/>
  <c r="L11" i="18" s="1"/>
  <c r="I12" i="18"/>
  <c r="L12" i="18" s="1"/>
  <c r="I13" i="18"/>
  <c r="L13" i="18" s="1"/>
  <c r="I14" i="18"/>
  <c r="L14" i="18" s="1"/>
  <c r="I15" i="18"/>
  <c r="L15" i="18" s="1"/>
  <c r="I16" i="18"/>
  <c r="L16" i="18" s="1"/>
  <c r="J5" i="18"/>
  <c r="M5" i="18" s="1"/>
  <c r="K5" i="18"/>
  <c r="J6" i="18"/>
  <c r="M6" i="18" s="1"/>
  <c r="K6" i="18"/>
  <c r="J7" i="18"/>
  <c r="M7" i="18" s="1"/>
  <c r="K7" i="18"/>
  <c r="J8" i="18"/>
  <c r="M8" i="18" s="1"/>
  <c r="K8" i="18"/>
  <c r="J9" i="18"/>
  <c r="M9" i="18" s="1"/>
  <c r="K9" i="18"/>
  <c r="J10" i="18"/>
  <c r="M10" i="18" s="1"/>
  <c r="K10" i="18"/>
  <c r="J11" i="18"/>
  <c r="M11" i="18" s="1"/>
  <c r="K11" i="18"/>
  <c r="J12" i="18"/>
  <c r="M12" i="18" s="1"/>
  <c r="K12" i="18"/>
  <c r="J13" i="18"/>
  <c r="M13" i="18" s="1"/>
  <c r="K13" i="18"/>
  <c r="J14" i="18"/>
  <c r="M14" i="18" s="1"/>
  <c r="K14" i="18"/>
  <c r="J15" i="18"/>
  <c r="M15" i="18" s="1"/>
  <c r="K15" i="18"/>
  <c r="J16" i="18"/>
  <c r="M16" i="18" s="1"/>
  <c r="K16" i="18"/>
  <c r="I17" i="18"/>
  <c r="L17" i="18" s="1"/>
  <c r="J17" i="18"/>
  <c r="M17" i="18" s="1"/>
  <c r="K17" i="18"/>
  <c r="I18" i="18"/>
  <c r="L18" i="18" s="1"/>
  <c r="J18" i="18"/>
  <c r="M18" i="18" s="1"/>
  <c r="K18" i="18"/>
  <c r="I19" i="18"/>
  <c r="L19" i="18" s="1"/>
  <c r="J19" i="18"/>
  <c r="M19" i="18" s="1"/>
  <c r="K19" i="18"/>
  <c r="I20" i="18"/>
  <c r="L20" i="18" s="1"/>
  <c r="J20" i="18"/>
  <c r="M20" i="18" s="1"/>
  <c r="K20" i="18"/>
  <c r="I21" i="18"/>
  <c r="L21" i="18" s="1"/>
  <c r="J21" i="18"/>
  <c r="M21" i="18" s="1"/>
  <c r="K21" i="18"/>
  <c r="I22" i="18"/>
  <c r="L22" i="18" s="1"/>
  <c r="J22" i="18"/>
  <c r="M22" i="18" s="1"/>
  <c r="K22" i="18"/>
  <c r="I23" i="18"/>
  <c r="L23" i="18" s="1"/>
  <c r="J23" i="18"/>
  <c r="M23" i="18" s="1"/>
  <c r="K23" i="18"/>
  <c r="I24" i="18"/>
  <c r="L24" i="18" s="1"/>
  <c r="J24" i="18"/>
  <c r="M24" i="18" s="1"/>
  <c r="K24" i="18"/>
  <c r="I25" i="18"/>
  <c r="L25" i="18" s="1"/>
  <c r="J25" i="18"/>
  <c r="M25" i="18" s="1"/>
  <c r="K25" i="18"/>
  <c r="I26" i="18"/>
  <c r="L26" i="18" s="1"/>
  <c r="J26" i="18"/>
  <c r="M26" i="18" s="1"/>
  <c r="K26" i="18"/>
  <c r="I27" i="18"/>
  <c r="L27" i="18" s="1"/>
  <c r="J27" i="18"/>
  <c r="M27" i="18" s="1"/>
  <c r="K27" i="18"/>
  <c r="I28" i="18"/>
  <c r="L28" i="18" s="1"/>
  <c r="J28" i="18"/>
  <c r="M28" i="18" s="1"/>
  <c r="K28" i="18"/>
  <c r="I29" i="18"/>
  <c r="L29" i="18" s="1"/>
  <c r="J29" i="18"/>
  <c r="M29" i="18" s="1"/>
  <c r="K29" i="18"/>
  <c r="I30" i="18"/>
  <c r="L30" i="18" s="1"/>
  <c r="J30" i="18"/>
  <c r="M30" i="18" s="1"/>
  <c r="K30" i="18"/>
  <c r="I31" i="18"/>
  <c r="L31" i="18" s="1"/>
  <c r="J31" i="18"/>
  <c r="M31" i="18" s="1"/>
  <c r="K31" i="18"/>
  <c r="I32" i="18"/>
  <c r="L32" i="18" s="1"/>
  <c r="J32" i="18"/>
  <c r="M32" i="18" s="1"/>
  <c r="K32" i="18"/>
  <c r="I33" i="18"/>
  <c r="L33" i="18" s="1"/>
  <c r="J33" i="18"/>
  <c r="M33" i="18" s="1"/>
  <c r="K33" i="18"/>
  <c r="I34" i="18"/>
  <c r="L34" i="18" s="1"/>
  <c r="J34" i="18"/>
  <c r="M34" i="18" s="1"/>
  <c r="K34" i="18"/>
  <c r="I35" i="18"/>
  <c r="L35" i="18" s="1"/>
  <c r="J35" i="18"/>
  <c r="M35" i="18" s="1"/>
  <c r="K35" i="18"/>
  <c r="I36" i="18"/>
  <c r="L36" i="18" s="1"/>
  <c r="J36" i="18"/>
  <c r="M36" i="18" s="1"/>
  <c r="K36" i="18"/>
  <c r="I37" i="18"/>
  <c r="L37" i="18" s="1"/>
  <c r="J37" i="18"/>
  <c r="M37" i="18" s="1"/>
  <c r="K37" i="18"/>
  <c r="I38" i="18"/>
  <c r="L38" i="18" s="1"/>
  <c r="J38" i="18"/>
  <c r="M38" i="18" s="1"/>
  <c r="K38" i="18"/>
  <c r="I39" i="18"/>
  <c r="L39" i="18" s="1"/>
  <c r="J39" i="18"/>
  <c r="M39" i="18" s="1"/>
  <c r="K39" i="18"/>
  <c r="I40" i="18"/>
  <c r="L40" i="18" s="1"/>
  <c r="J40" i="18"/>
  <c r="M40" i="18" s="1"/>
  <c r="K40" i="18"/>
  <c r="I41" i="18"/>
  <c r="L41" i="18" s="1"/>
  <c r="J41" i="18"/>
  <c r="M41" i="18" s="1"/>
  <c r="K41" i="18"/>
  <c r="K3" i="18"/>
  <c r="K4" i="18"/>
  <c r="K2" i="18"/>
  <c r="B7" i="19"/>
  <c r="B8" i="19" s="1"/>
  <c r="B9" i="19" s="1"/>
  <c r="B10" i="19" s="1"/>
  <c r="B11" i="19" s="1"/>
  <c r="B12" i="19" s="1"/>
  <c r="B13" i="19" s="1"/>
  <c r="B14" i="19" s="1"/>
  <c r="B15" i="19" s="1"/>
  <c r="B16" i="19" s="1"/>
  <c r="B17" i="19" s="1"/>
  <c r="B18" i="19" s="1"/>
  <c r="B19" i="19" s="1"/>
  <c r="B20" i="19" s="1"/>
  <c r="B21" i="19" s="1"/>
  <c r="B22" i="19" s="1"/>
  <c r="B23" i="19" s="1"/>
  <c r="B24" i="19" s="1"/>
  <c r="B25" i="19" s="1"/>
  <c r="B26" i="19" s="1"/>
  <c r="B27" i="19" s="1"/>
  <c r="B28" i="19" s="1"/>
  <c r="B29" i="19" s="1"/>
  <c r="B30" i="19" s="1"/>
  <c r="B31" i="19" s="1"/>
  <c r="B32" i="19" s="1"/>
  <c r="B33" i="19" s="1"/>
  <c r="B34" i="19" s="1"/>
  <c r="B35" i="19" s="1"/>
  <c r="B36" i="19" s="1"/>
  <c r="B37" i="19" s="1"/>
  <c r="B38" i="19" s="1"/>
  <c r="B39" i="19" s="1"/>
  <c r="B40" i="19" s="1"/>
  <c r="B41" i="19" s="1"/>
  <c r="B42" i="19" s="1"/>
  <c r="B43" i="19" s="1"/>
  <c r="B44" i="19" s="1"/>
  <c r="B45" i="19" s="1"/>
  <c r="J5" i="19"/>
  <c r="I5" i="19"/>
  <c r="J4" i="19"/>
  <c r="I4" i="19"/>
  <c r="J3" i="19"/>
  <c r="I3" i="19"/>
  <c r="D3" i="19"/>
  <c r="C1" i="19"/>
  <c r="D4" i="2"/>
  <c r="D2" i="18" s="1"/>
  <c r="D3" i="2"/>
  <c r="C3" i="2"/>
  <c r="C4" i="2"/>
  <c r="E2" i="18" s="1"/>
  <c r="B7" i="2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J5" i="2"/>
  <c r="I5" i="2"/>
  <c r="J4" i="2"/>
  <c r="I4" i="2"/>
  <c r="J3" i="2"/>
  <c r="I3" i="2"/>
  <c r="C1" i="2"/>
  <c r="I43" i="18" l="1"/>
  <c r="L43" i="18" s="1"/>
  <c r="J43" i="18"/>
  <c r="M43" i="18" s="1"/>
  <c r="I44" i="18"/>
  <c r="L44" i="18" s="1"/>
  <c r="J44" i="18"/>
  <c r="M44" i="18" s="1"/>
  <c r="J42" i="18"/>
  <c r="M42" i="18" s="1"/>
  <c r="I42" i="18"/>
  <c r="L42" i="18" s="1"/>
  <c r="N2" i="18"/>
  <c r="N3" i="18" s="1"/>
  <c r="N4" i="18" s="1"/>
  <c r="N5" i="18" s="1"/>
  <c r="N6" i="18" s="1"/>
  <c r="N7" i="18" s="1"/>
  <c r="N8" i="18" s="1"/>
  <c r="N9" i="18" s="1"/>
  <c r="N10" i="18" s="1"/>
  <c r="N11" i="18" s="1"/>
  <c r="N12" i="18" s="1"/>
  <c r="N13" i="18" s="1"/>
  <c r="N14" i="18" s="1"/>
  <c r="N15" i="18" s="1"/>
  <c r="N16" i="18" s="1"/>
  <c r="N17" i="18" s="1"/>
  <c r="N18" i="18" s="1"/>
  <c r="N19" i="18" s="1"/>
  <c r="N20" i="18" s="1"/>
  <c r="N21" i="18" s="1"/>
  <c r="N22" i="18" s="1"/>
  <c r="N23" i="18" s="1"/>
  <c r="N24" i="18" s="1"/>
  <c r="N25" i="18" s="1"/>
  <c r="N26" i="18" s="1"/>
  <c r="N27" i="18" s="1"/>
  <c r="N28" i="18" s="1"/>
  <c r="N29" i="18" s="1"/>
  <c r="N30" i="18" s="1"/>
  <c r="N31" i="18" s="1"/>
  <c r="N32" i="18" s="1"/>
  <c r="N33" i="18" s="1"/>
  <c r="N34" i="18" s="1"/>
  <c r="N35" i="18" s="1"/>
  <c r="N36" i="18" s="1"/>
  <c r="N37" i="18" s="1"/>
  <c r="N38" i="18" s="1"/>
  <c r="N39" i="18" s="1"/>
  <c r="N40" i="18" s="1"/>
  <c r="N41" i="18" s="1"/>
  <c r="N42" i="18" s="1"/>
  <c r="N43" i="18" s="1"/>
  <c r="N44" i="18" s="1"/>
  <c r="N45" i="18" s="1"/>
  <c r="N46" i="18" s="1"/>
  <c r="N47" i="18" s="1"/>
  <c r="N48" i="18" s="1"/>
  <c r="N49" i="18" s="1"/>
  <c r="N50" i="18" s="1"/>
  <c r="N51" i="18" s="1"/>
  <c r="N52" i="18" s="1"/>
  <c r="N53" i="18" s="1"/>
  <c r="N54" i="18" s="1"/>
  <c r="N55" i="18" s="1"/>
  <c r="N56" i="18" s="1"/>
  <c r="N57" i="18" s="1"/>
  <c r="N58" i="18" s="1"/>
  <c r="N59" i="18" s="1"/>
  <c r="N60" i="18" s="1"/>
  <c r="N61" i="18" s="1"/>
  <c r="N62" i="18" s="1"/>
  <c r="N63" i="18" s="1"/>
  <c r="N64" i="18" s="1"/>
  <c r="N65" i="18" s="1"/>
  <c r="N66" i="18" s="1"/>
  <c r="N67" i="18" s="1"/>
  <c r="N68" i="18" s="1"/>
  <c r="N69" i="18" s="1"/>
  <c r="N70" i="18" s="1"/>
  <c r="N71" i="18" s="1"/>
  <c r="N72" i="18" s="1"/>
  <c r="N73" i="18" s="1"/>
  <c r="N74" i="18" s="1"/>
  <c r="N75" i="18" s="1"/>
  <c r="N76" i="18" s="1"/>
  <c r="N77" i="18" s="1"/>
  <c r="N78" i="18" s="1"/>
  <c r="N79" i="18" s="1"/>
  <c r="N80" i="18" s="1"/>
  <c r="N81" i="18" s="1"/>
  <c r="N82" i="18" s="1"/>
  <c r="N83" i="18" s="1"/>
  <c r="N84" i="18" s="1"/>
  <c r="N85" i="18" s="1"/>
  <c r="N86" i="18" s="1"/>
  <c r="N87" i="18" s="1"/>
  <c r="N88" i="18" s="1"/>
  <c r="N89" i="18" s="1"/>
  <c r="N90" i="18" s="1"/>
  <c r="N91" i="18" s="1"/>
  <c r="N92" i="18" s="1"/>
  <c r="N93" i="18" s="1"/>
  <c r="N94" i="18" s="1"/>
  <c r="N95" i="18" s="1"/>
  <c r="N96" i="18" s="1"/>
  <c r="N97" i="18" s="1"/>
  <c r="N98" i="18" s="1"/>
  <c r="N99" i="18" s="1"/>
  <c r="N100" i="18" s="1"/>
  <c r="N101" i="18" s="1"/>
  <c r="N102" i="18" s="1"/>
  <c r="N103" i="18" s="1"/>
  <c r="N104" i="18" s="1"/>
  <c r="N105" i="18" s="1"/>
  <c r="N106" i="18" s="1"/>
  <c r="N107" i="18" s="1"/>
  <c r="N108" i="18" s="1"/>
  <c r="N109" i="18" s="1"/>
  <c r="N110" i="18" s="1"/>
  <c r="N111" i="18" s="1"/>
  <c r="N112" i="18" s="1"/>
  <c r="N113" i="18" s="1"/>
  <c r="N114" i="18" s="1"/>
  <c r="N115" i="18" s="1"/>
  <c r="N116" i="18" s="1"/>
  <c r="N117" i="18" s="1"/>
  <c r="N118" i="18" s="1"/>
  <c r="N119" i="18" s="1"/>
  <c r="N120" i="18" s="1"/>
  <c r="N121" i="18" s="1"/>
  <c r="J3" i="18"/>
  <c r="M3" i="18" s="1"/>
  <c r="J4" i="18"/>
  <c r="M4" i="18" s="1"/>
  <c r="J2" i="18"/>
  <c r="M2" i="18" s="1"/>
  <c r="I2" i="18"/>
  <c r="L2" i="18" s="1"/>
  <c r="E3" i="18" l="1"/>
  <c r="E4" i="18" s="1"/>
  <c r="E5" i="18" s="1"/>
  <c r="E6" i="18" s="1"/>
  <c r="E7" i="18" s="1"/>
  <c r="E8" i="18" s="1"/>
  <c r="E9" i="18" s="1"/>
  <c r="E10" i="18" s="1"/>
  <c r="E11" i="18" s="1"/>
  <c r="E12" i="18" s="1"/>
  <c r="E13" i="18" s="1"/>
  <c r="E14" i="18" s="1"/>
  <c r="E15" i="18" s="1"/>
  <c r="E16" i="18" s="1"/>
  <c r="E17" i="18" s="1"/>
  <c r="E18" i="18" s="1"/>
  <c r="E19" i="18" s="1"/>
  <c r="E20" i="18" s="1"/>
  <c r="E21" i="18" s="1"/>
  <c r="E22" i="18" s="1"/>
  <c r="E23" i="18" s="1"/>
  <c r="E24" i="18" s="1"/>
  <c r="E25" i="18" s="1"/>
  <c r="E26" i="18" s="1"/>
  <c r="E27" i="18" s="1"/>
  <c r="E28" i="18" s="1"/>
  <c r="E29" i="18" s="1"/>
  <c r="E30" i="18" s="1"/>
  <c r="E31" i="18" s="1"/>
  <c r="E32" i="18" s="1"/>
  <c r="E33" i="18" s="1"/>
  <c r="E34" i="18" s="1"/>
  <c r="E35" i="18" s="1"/>
  <c r="E36" i="18" s="1"/>
  <c r="E37" i="18" s="1"/>
  <c r="E38" i="18" s="1"/>
  <c r="E39" i="18" s="1"/>
  <c r="E40" i="18" s="1"/>
  <c r="E41" i="18" s="1"/>
  <c r="E43" i="18" s="1"/>
  <c r="E44" i="18" s="1"/>
  <c r="E45" i="18" s="1"/>
  <c r="E46" i="18" s="1"/>
  <c r="E47" i="18" s="1"/>
  <c r="E48" i="18" s="1"/>
  <c r="E49" i="18" s="1"/>
  <c r="E50" i="18" s="1"/>
  <c r="E51" i="18" s="1"/>
  <c r="E52" i="18" s="1"/>
  <c r="E53" i="18" s="1"/>
  <c r="E54" i="18" s="1"/>
  <c r="E55" i="18" s="1"/>
  <c r="E56" i="18" s="1"/>
  <c r="E57" i="18" s="1"/>
  <c r="E58" i="18" s="1"/>
  <c r="E59" i="18" s="1"/>
  <c r="E60" i="18" s="1"/>
  <c r="E61" i="18" s="1"/>
  <c r="E62" i="18" s="1"/>
  <c r="E63" i="18" s="1"/>
  <c r="E64" i="18" s="1"/>
  <c r="E65" i="18" s="1"/>
  <c r="E66" i="18" s="1"/>
  <c r="E67" i="18" s="1"/>
  <c r="E68" i="18" s="1"/>
  <c r="E69" i="18" s="1"/>
  <c r="E70" i="18" s="1"/>
  <c r="E71" i="18" s="1"/>
  <c r="E72" i="18" s="1"/>
  <c r="E73" i="18" s="1"/>
  <c r="E74" i="18" s="1"/>
  <c r="E75" i="18" s="1"/>
  <c r="E76" i="18" s="1"/>
  <c r="E77" i="18" s="1"/>
  <c r="E78" i="18" s="1"/>
  <c r="E79" i="18" s="1"/>
  <c r="E80" i="18" s="1"/>
  <c r="E81" i="18" s="1"/>
  <c r="C2" i="18"/>
  <c r="C3" i="18" s="1"/>
  <c r="C4" i="18" s="1"/>
  <c r="C5" i="18" s="1"/>
  <c r="C6" i="18" s="1"/>
  <c r="C7" i="18" s="1"/>
  <c r="C8" i="18" s="1"/>
  <c r="C9" i="18" s="1"/>
  <c r="C10" i="18" s="1"/>
  <c r="C11" i="18" s="1"/>
  <c r="C12" i="18" s="1"/>
  <c r="C13" i="18" s="1"/>
  <c r="C14" i="18" s="1"/>
  <c r="C15" i="18" s="1"/>
  <c r="C16" i="18" s="1"/>
  <c r="C17" i="18" s="1"/>
  <c r="C18" i="18" s="1"/>
  <c r="C19" i="18" s="1"/>
  <c r="C20" i="18" s="1"/>
  <c r="C21" i="18" s="1"/>
  <c r="C22" i="18" s="1"/>
  <c r="C23" i="18" s="1"/>
  <c r="C24" i="18" s="1"/>
  <c r="C25" i="18" s="1"/>
  <c r="C26" i="18" s="1"/>
  <c r="C27" i="18" s="1"/>
  <c r="C28" i="18" s="1"/>
  <c r="C29" i="18" s="1"/>
  <c r="C30" i="18" s="1"/>
  <c r="C31" i="18" s="1"/>
  <c r="C32" i="18" s="1"/>
  <c r="C33" i="18" s="1"/>
  <c r="C34" i="18" s="1"/>
  <c r="C35" i="18" s="1"/>
  <c r="C36" i="18" s="1"/>
  <c r="C37" i="18" s="1"/>
  <c r="C38" i="18" s="1"/>
  <c r="C39" i="18" s="1"/>
  <c r="C40" i="18" s="1"/>
  <c r="C41" i="18" s="1"/>
  <c r="C42" i="18" s="1"/>
  <c r="C43" i="18" s="1"/>
  <c r="C44" i="18" s="1"/>
  <c r="C45" i="18" s="1"/>
  <c r="C46" i="18" s="1"/>
  <c r="C47" i="18" s="1"/>
  <c r="C48" i="18" s="1"/>
  <c r="C49" i="18" s="1"/>
  <c r="C50" i="18" s="1"/>
  <c r="C51" i="18" s="1"/>
  <c r="C52" i="18" s="1"/>
  <c r="C53" i="18" s="1"/>
  <c r="C54" i="18" s="1"/>
  <c r="C55" i="18" s="1"/>
  <c r="C56" i="18" s="1"/>
  <c r="C57" i="18" s="1"/>
  <c r="C58" i="18" s="1"/>
  <c r="C59" i="18" s="1"/>
  <c r="C60" i="18" s="1"/>
  <c r="C61" i="18" s="1"/>
  <c r="C62" i="18" s="1"/>
  <c r="C63" i="18" s="1"/>
  <c r="C64" i="18" s="1"/>
  <c r="C65" i="18" s="1"/>
  <c r="C66" i="18" s="1"/>
  <c r="C67" i="18" s="1"/>
  <c r="C68" i="18" s="1"/>
  <c r="C69" i="18" s="1"/>
  <c r="C70" i="18" s="1"/>
  <c r="C71" i="18" s="1"/>
  <c r="C72" i="18" s="1"/>
  <c r="C73" i="18" s="1"/>
  <c r="C74" i="18" s="1"/>
  <c r="C75" i="18" s="1"/>
  <c r="C76" i="18" s="1"/>
  <c r="C77" i="18" s="1"/>
  <c r="C78" i="18" s="1"/>
  <c r="C79" i="18" s="1"/>
  <c r="C80" i="18" s="1"/>
  <c r="C81" i="18" s="1"/>
  <c r="C82" i="18" s="1"/>
  <c r="C83" i="18" s="1"/>
  <c r="C84" i="18" s="1"/>
  <c r="C85" i="18" s="1"/>
  <c r="C86" i="18" s="1"/>
  <c r="C87" i="18" s="1"/>
  <c r="C88" i="18" s="1"/>
  <c r="C89" i="18" s="1"/>
  <c r="C90" i="18" s="1"/>
  <c r="C91" i="18" s="1"/>
  <c r="C92" i="18" s="1"/>
  <c r="C93" i="18" s="1"/>
  <c r="C94" i="18" s="1"/>
  <c r="C95" i="18" s="1"/>
  <c r="C96" i="18" s="1"/>
  <c r="C97" i="18" s="1"/>
  <c r="C98" i="18" s="1"/>
  <c r="C99" i="18" s="1"/>
  <c r="C100" i="18" s="1"/>
  <c r="C101" i="18" s="1"/>
  <c r="C102" i="18" s="1"/>
  <c r="C103" i="18" s="1"/>
  <c r="C104" i="18" s="1"/>
  <c r="C105" i="18" s="1"/>
  <c r="C106" i="18" s="1"/>
  <c r="C107" i="18" s="1"/>
  <c r="C108" i="18" s="1"/>
  <c r="C109" i="18" s="1"/>
  <c r="C110" i="18" s="1"/>
  <c r="C111" i="18" s="1"/>
  <c r="C112" i="18" s="1"/>
  <c r="C113" i="18" s="1"/>
  <c r="C114" i="18" s="1"/>
  <c r="C115" i="18" s="1"/>
  <c r="C116" i="18" s="1"/>
  <c r="C117" i="18" s="1"/>
  <c r="C118" i="18" s="1"/>
  <c r="C119" i="18" s="1"/>
  <c r="C120" i="18" s="1"/>
  <c r="C121" i="18" s="1"/>
  <c r="B2" i="18"/>
  <c r="B3" i="18" s="1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A2" i="18"/>
  <c r="A42" i="18" s="1"/>
  <c r="A82" i="18" s="1"/>
  <c r="B43" i="18" l="1"/>
  <c r="B44" i="18" s="1"/>
  <c r="B45" i="18" s="1"/>
  <c r="B46" i="18" s="1"/>
  <c r="B47" i="18" s="1"/>
  <c r="B48" i="18" s="1"/>
  <c r="B49" i="18" s="1"/>
  <c r="B50" i="18" s="1"/>
  <c r="B51" i="18" s="1"/>
  <c r="B52" i="18" s="1"/>
  <c r="B53" i="18" s="1"/>
  <c r="B54" i="18" s="1"/>
  <c r="B55" i="18" s="1"/>
  <c r="B56" i="18" s="1"/>
  <c r="B57" i="18" s="1"/>
  <c r="B58" i="18" s="1"/>
  <c r="B59" i="18" s="1"/>
  <c r="B60" i="18" s="1"/>
  <c r="B61" i="18" s="1"/>
  <c r="B62" i="18" s="1"/>
  <c r="B63" i="18" s="1"/>
  <c r="B64" i="18" s="1"/>
  <c r="B65" i="18" s="1"/>
  <c r="B66" i="18" s="1"/>
  <c r="B67" i="18" s="1"/>
  <c r="B68" i="18" s="1"/>
  <c r="B69" i="18" s="1"/>
  <c r="B70" i="18" s="1"/>
  <c r="B71" i="18" s="1"/>
  <c r="B72" i="18" s="1"/>
  <c r="B73" i="18" s="1"/>
  <c r="B74" i="18" s="1"/>
  <c r="B75" i="18" s="1"/>
  <c r="B76" i="18" s="1"/>
  <c r="B77" i="18" s="1"/>
  <c r="B78" i="18" s="1"/>
  <c r="B79" i="18" s="1"/>
  <c r="B80" i="18" s="1"/>
  <c r="B81" i="18" s="1"/>
  <c r="B82" i="18" s="1"/>
  <c r="B83" i="18" s="1"/>
  <c r="B84" i="18" s="1"/>
  <c r="B85" i="18" s="1"/>
  <c r="B86" i="18" s="1"/>
  <c r="B87" i="18" s="1"/>
  <c r="B88" i="18" s="1"/>
  <c r="B89" i="18" s="1"/>
  <c r="B90" i="18" s="1"/>
  <c r="B91" i="18" s="1"/>
  <c r="B92" i="18" s="1"/>
  <c r="B93" i="18" s="1"/>
  <c r="B94" i="18" s="1"/>
  <c r="B95" i="18" s="1"/>
  <c r="B96" i="18" s="1"/>
  <c r="B97" i="18" s="1"/>
  <c r="B98" i="18" s="1"/>
  <c r="B99" i="18" s="1"/>
  <c r="B100" i="18" s="1"/>
  <c r="B101" i="18" s="1"/>
  <c r="B102" i="18" s="1"/>
  <c r="B103" i="18" s="1"/>
  <c r="B104" i="18" s="1"/>
  <c r="B105" i="18" s="1"/>
  <c r="B106" i="18" s="1"/>
  <c r="B107" i="18" s="1"/>
  <c r="B108" i="18" s="1"/>
  <c r="B109" i="18" s="1"/>
  <c r="B110" i="18" s="1"/>
  <c r="B111" i="18" s="1"/>
  <c r="B112" i="18" s="1"/>
  <c r="B113" i="18" s="1"/>
  <c r="B114" i="18" s="1"/>
  <c r="B115" i="18" s="1"/>
  <c r="B116" i="18" s="1"/>
  <c r="B117" i="18" s="1"/>
  <c r="B118" i="18" s="1"/>
  <c r="B119" i="18" s="1"/>
  <c r="B120" i="18" s="1"/>
  <c r="B121" i="18" s="1"/>
  <c r="D43" i="18"/>
  <c r="D44" i="18" s="1"/>
  <c r="D45" i="18" s="1"/>
  <c r="D46" i="18" s="1"/>
  <c r="D47" i="18" s="1"/>
  <c r="D48" i="18" s="1"/>
  <c r="D49" i="18" s="1"/>
  <c r="D50" i="18" s="1"/>
  <c r="D51" i="18" s="1"/>
  <c r="D52" i="18" s="1"/>
  <c r="D53" i="18" s="1"/>
  <c r="D54" i="18" s="1"/>
  <c r="D55" i="18" s="1"/>
  <c r="D56" i="18" s="1"/>
  <c r="D57" i="18" s="1"/>
  <c r="D58" i="18" s="1"/>
  <c r="D59" i="18" s="1"/>
  <c r="D60" i="18" s="1"/>
  <c r="D61" i="18" s="1"/>
  <c r="D62" i="18" s="1"/>
  <c r="D63" i="18" s="1"/>
  <c r="D64" i="18" s="1"/>
  <c r="D65" i="18" s="1"/>
  <c r="D66" i="18" s="1"/>
  <c r="D67" i="18" s="1"/>
  <c r="D68" i="18" s="1"/>
  <c r="D69" i="18" s="1"/>
  <c r="D70" i="18" s="1"/>
  <c r="D71" i="18" s="1"/>
  <c r="D72" i="18" s="1"/>
  <c r="D73" i="18" s="1"/>
  <c r="D74" i="18" s="1"/>
  <c r="D75" i="18" s="1"/>
  <c r="D76" i="18" s="1"/>
  <c r="D77" i="18" s="1"/>
  <c r="D78" i="18" s="1"/>
  <c r="D79" i="18" s="1"/>
  <c r="D80" i="18" s="1"/>
  <c r="D81" i="18" s="1"/>
  <c r="D3" i="18"/>
  <c r="D4" i="18" s="1"/>
  <c r="D5" i="18" s="1"/>
  <c r="D6" i="18" s="1"/>
  <c r="D7" i="18" s="1"/>
  <c r="D8" i="18" s="1"/>
  <c r="D9" i="18" s="1"/>
  <c r="D10" i="18" s="1"/>
  <c r="D11" i="18" s="1"/>
  <c r="D12" i="18" s="1"/>
  <c r="D13" i="18" s="1"/>
  <c r="D14" i="18" s="1"/>
  <c r="D15" i="18" s="1"/>
  <c r="D16" i="18" s="1"/>
  <c r="D17" i="18" s="1"/>
  <c r="D18" i="18" s="1"/>
  <c r="D19" i="18" s="1"/>
  <c r="D20" i="18" s="1"/>
  <c r="D21" i="18" s="1"/>
  <c r="D22" i="18" s="1"/>
  <c r="D23" i="18" s="1"/>
  <c r="D24" i="18" s="1"/>
  <c r="D25" i="18" s="1"/>
  <c r="D26" i="18" s="1"/>
  <c r="D27" i="18" s="1"/>
  <c r="D28" i="18" s="1"/>
  <c r="D29" i="18" s="1"/>
  <c r="D30" i="18" s="1"/>
  <c r="D31" i="18" s="1"/>
  <c r="D32" i="18" s="1"/>
  <c r="D33" i="18" s="1"/>
  <c r="D34" i="18" s="1"/>
  <c r="D35" i="18" s="1"/>
  <c r="D36" i="18" s="1"/>
  <c r="D37" i="18" s="1"/>
  <c r="D38" i="18" s="1"/>
  <c r="D39" i="18" s="1"/>
  <c r="D40" i="18" s="1"/>
  <c r="D41" i="18" s="1"/>
  <c r="A3" i="18"/>
  <c r="A43" i="18" s="1"/>
  <c r="A83" i="18" s="1"/>
  <c r="A4" i="18" l="1"/>
  <c r="A44" i="18" s="1"/>
  <c r="A84" i="18" s="1"/>
  <c r="A5" i="18" l="1"/>
  <c r="A45" i="18" s="1"/>
  <c r="A85" i="18" s="1"/>
  <c r="A6" i="18" l="1"/>
  <c r="A46" i="18" s="1"/>
  <c r="A86" i="18" s="1"/>
  <c r="A7" i="18" l="1"/>
  <c r="A47" i="18" s="1"/>
  <c r="A87" i="18" s="1"/>
  <c r="A8" i="18" l="1"/>
  <c r="A48" i="18" s="1"/>
  <c r="A88" i="18" s="1"/>
  <c r="A9" i="18" l="1"/>
  <c r="A49" i="18" s="1"/>
  <c r="A89" i="18" s="1"/>
  <c r="A10" i="18" l="1"/>
  <c r="A50" i="18" s="1"/>
  <c r="A90" i="18" s="1"/>
  <c r="A11" i="18" l="1"/>
  <c r="A51" i="18" s="1"/>
  <c r="A91" i="18" s="1"/>
  <c r="A12" i="18" l="1"/>
  <c r="A52" i="18" s="1"/>
  <c r="A92" i="18" s="1"/>
  <c r="A13" i="18" l="1"/>
  <c r="A53" i="18" s="1"/>
  <c r="A93" i="18" s="1"/>
  <c r="A14" i="18" l="1"/>
  <c r="A54" i="18" s="1"/>
  <c r="A94" i="18" s="1"/>
  <c r="A15" i="18" l="1"/>
  <c r="A55" i="18" s="1"/>
  <c r="A95" i="18" s="1"/>
  <c r="A16" i="18" l="1"/>
  <c r="A56" i="18" s="1"/>
  <c r="A96" i="18" s="1"/>
  <c r="A17" i="18" l="1"/>
  <c r="A57" i="18" s="1"/>
  <c r="A97" i="18" s="1"/>
  <c r="A18" i="18" l="1"/>
  <c r="A58" i="18" s="1"/>
  <c r="A98" i="18" s="1"/>
  <c r="A19" i="18" l="1"/>
  <c r="A59" i="18" s="1"/>
  <c r="A99" i="18" s="1"/>
  <c r="A20" i="18" l="1"/>
  <c r="A60" i="18" s="1"/>
  <c r="A100" i="18" s="1"/>
  <c r="A21" i="18" l="1"/>
  <c r="A61" i="18" s="1"/>
  <c r="A101" i="18" s="1"/>
  <c r="A22" i="18" l="1"/>
  <c r="A62" i="18" s="1"/>
  <c r="A102" i="18" s="1"/>
  <c r="A23" i="18" l="1"/>
  <c r="A63" i="18" s="1"/>
  <c r="A103" i="18" s="1"/>
  <c r="A24" i="18" l="1"/>
  <c r="A64" i="18" s="1"/>
  <c r="A104" i="18" s="1"/>
  <c r="A25" i="18" l="1"/>
  <c r="A65" i="18" s="1"/>
  <c r="A105" i="18" s="1"/>
  <c r="A26" i="18" l="1"/>
  <c r="A66" i="18" s="1"/>
  <c r="A106" i="18" s="1"/>
  <c r="A27" i="18" l="1"/>
  <c r="A67" i="18" s="1"/>
  <c r="A107" i="18" s="1"/>
  <c r="A28" i="18" l="1"/>
  <c r="A68" i="18" s="1"/>
  <c r="A108" i="18" s="1"/>
  <c r="A29" i="18" l="1"/>
  <c r="A69" i="18" s="1"/>
  <c r="A109" i="18" s="1"/>
  <c r="A30" i="18" l="1"/>
  <c r="A70" i="18" s="1"/>
  <c r="A110" i="18" s="1"/>
  <c r="A31" i="18" l="1"/>
  <c r="A71" i="18" s="1"/>
  <c r="A111" i="18" s="1"/>
  <c r="A32" i="18" l="1"/>
  <c r="A72" i="18" s="1"/>
  <c r="A112" i="18" s="1"/>
  <c r="A33" i="18" l="1"/>
  <c r="A73" i="18" s="1"/>
  <c r="A113" i="18" s="1"/>
  <c r="A34" i="18" l="1"/>
  <c r="A74" i="18" s="1"/>
  <c r="A114" i="18" s="1"/>
  <c r="A35" i="18" l="1"/>
  <c r="A75" i="18" s="1"/>
  <c r="A115" i="18" s="1"/>
  <c r="A36" i="18" l="1"/>
  <c r="A76" i="18" s="1"/>
  <c r="A116" i="18" s="1"/>
  <c r="A37" i="18" l="1"/>
  <c r="A77" i="18" s="1"/>
  <c r="A117" i="18" s="1"/>
  <c r="A38" i="18" l="1"/>
  <c r="A78" i="18" s="1"/>
  <c r="A118" i="18" s="1"/>
  <c r="A39" i="18" l="1"/>
  <c r="A79" i="18" s="1"/>
  <c r="A119" i="18" s="1"/>
  <c r="A41" i="18" l="1"/>
  <c r="A81" i="18" s="1"/>
  <c r="A121" i="18" s="1"/>
  <c r="A40" i="18"/>
  <c r="A80" i="18" s="1"/>
  <c r="A120" i="18" s="1"/>
</calcChain>
</file>

<file path=xl/comments1.xml><?xml version="1.0" encoding="utf-8"?>
<comments xmlns="http://schemas.openxmlformats.org/spreadsheetml/2006/main">
  <authors>
    <author>LM</author>
  </authors>
  <commentList>
    <comment ref="D5" authorId="0" shapeId="0">
      <text>
        <r>
          <rPr>
            <sz val="9"/>
            <color indexed="81"/>
            <rFont val="Tahoma"/>
            <family val="2"/>
          </rPr>
          <t xml:space="preserve">
INTRODUCIR VALORACIÓN
</t>
        </r>
      </text>
    </comment>
    <comment ref="E5" authorId="0" shapeId="0">
      <text>
        <r>
          <rPr>
            <sz val="9"/>
            <color indexed="81"/>
            <rFont val="Tahoma"/>
            <family val="2"/>
          </rPr>
          <t xml:space="preserve">
INTRODUCIR 
IMPORTANCIA</t>
        </r>
      </text>
    </comment>
    <comment ref="F5" authorId="0" shapeId="0">
      <text>
        <r>
          <rPr>
            <sz val="9"/>
            <color indexed="81"/>
            <rFont val="Tahoma"/>
            <family val="2"/>
          </rPr>
          <t xml:space="preserve">
INTRODUCIR 
COMENTARIO
</t>
        </r>
      </text>
    </comment>
  </commentList>
</comments>
</file>

<file path=xl/comments2.xml><?xml version="1.0" encoding="utf-8"?>
<comments xmlns="http://schemas.openxmlformats.org/spreadsheetml/2006/main">
  <authors>
    <author>LM</author>
  </authors>
  <commentList>
    <comment ref="D5" authorId="0" shapeId="0">
      <text>
        <r>
          <rPr>
            <sz val="9"/>
            <color indexed="81"/>
            <rFont val="Tahoma"/>
            <family val="2"/>
          </rPr>
          <t xml:space="preserve">
INTRODUCIR VALORACIÓN
</t>
        </r>
      </text>
    </comment>
    <comment ref="E5" authorId="0" shapeId="0">
      <text>
        <r>
          <rPr>
            <sz val="9"/>
            <color indexed="81"/>
            <rFont val="Tahoma"/>
            <family val="2"/>
          </rPr>
          <t xml:space="preserve">
INTRODUCIR 
IMPORTANCIA</t>
        </r>
      </text>
    </comment>
    <comment ref="F5" authorId="0" shapeId="0">
      <text>
        <r>
          <rPr>
            <sz val="9"/>
            <color indexed="81"/>
            <rFont val="Tahoma"/>
            <family val="2"/>
          </rPr>
          <t xml:space="preserve">
INTRODUCIR 
COMENTARIO
</t>
        </r>
      </text>
    </comment>
  </commentList>
</comments>
</file>

<file path=xl/comments3.xml><?xml version="1.0" encoding="utf-8"?>
<comments xmlns="http://schemas.openxmlformats.org/spreadsheetml/2006/main">
  <authors>
    <author>LM</author>
  </authors>
  <commentList>
    <comment ref="D5" authorId="0" shapeId="0">
      <text>
        <r>
          <rPr>
            <sz val="9"/>
            <color indexed="81"/>
            <rFont val="Tahoma"/>
            <family val="2"/>
          </rPr>
          <t xml:space="preserve">
INTRODUCIR VALORACIÓN
</t>
        </r>
      </text>
    </comment>
    <comment ref="E5" authorId="0" shapeId="0">
      <text>
        <r>
          <rPr>
            <sz val="9"/>
            <color indexed="81"/>
            <rFont val="Tahoma"/>
            <family val="2"/>
          </rPr>
          <t xml:space="preserve">
INTRODUCIR 
IMPORTANCIA</t>
        </r>
      </text>
    </comment>
    <comment ref="F5" authorId="0" shapeId="0">
      <text>
        <r>
          <rPr>
            <sz val="9"/>
            <color indexed="81"/>
            <rFont val="Tahoma"/>
            <family val="2"/>
          </rPr>
          <t xml:space="preserve">
INTRODUCIR 
COMENTARIO
</t>
        </r>
      </text>
    </comment>
  </commentList>
</comments>
</file>

<file path=xl/sharedStrings.xml><?xml version="1.0" encoding="utf-8"?>
<sst xmlns="http://schemas.openxmlformats.org/spreadsheetml/2006/main" count="290" uniqueCount="191">
  <si>
    <t>A continuación se exponen las cuestiones a tener en cuenta en este apartado.</t>
  </si>
  <si>
    <t>7.4.2 El producto y/o servicio</t>
  </si>
  <si>
    <t>¿Se ha realizado una pequeña descripción del producto o servicio ofertado por la empresa?</t>
  </si>
  <si>
    <t>¿Qué tipo de productos y servicios vas a ofrecer?</t>
  </si>
  <si>
    <t xml:space="preserve">¿Qué necesidades satisface el producto o servicio elegido? </t>
  </si>
  <si>
    <t>¿Cuáles son las necesidades que cubren o satisfacen?</t>
  </si>
  <si>
    <t>¿Qué utilidades/prestaciones ofrecen a los potenciales clientes los productos o servicios elegidos?</t>
  </si>
  <si>
    <t>¿Se han descrito brevemente las características técnicas del producto o servicio?</t>
  </si>
  <si>
    <t>¿Aportan los nuevos productos o servicios novedades respecto a la competencia?</t>
  </si>
  <si>
    <t>¿Se ha realizado un estudio entre nuestra idea de negocio y lo que aporta la competencia?</t>
  </si>
  <si>
    <t>¿Existe ya alguna empresa implantada en el mercado que produzca los mismos bienes/servicios?</t>
  </si>
  <si>
    <t>¿Cuáles son las ventajas competitivas del producto/servicio frente a los de la competencia?</t>
  </si>
  <si>
    <t>¿Se ha calculado cuánto costará producir el producto u ofertar el servicio?</t>
  </si>
  <si>
    <t>¿Cómo es el nivel tecnológico del producto/servicio?</t>
  </si>
  <si>
    <t>7.4.3 Estudio del mercado</t>
  </si>
  <si>
    <t>¿Se han analizado brevemente los factores del entorno que afecten a la nueva actividad?</t>
  </si>
  <si>
    <t>¿En qué sector se ha encuadrado la nueva idea de negocio o empresa?</t>
  </si>
  <si>
    <t>¿En qué tipo de mercado se va a realizar la actividad?</t>
  </si>
  <si>
    <t>¿Describir el tamaño y el volumen del mercado potencial?</t>
  </si>
  <si>
    <t>¿Cuál es la previsión de crecimiento de dicho mercado?</t>
  </si>
  <si>
    <t>¿Es un mercado estable durante todo el año o por el contrario es estacional?</t>
  </si>
  <si>
    <t>¿Qué factores intervienen en la estructura del mercado?</t>
  </si>
  <si>
    <t>¿A qué tipo de clientes venderás tu producto o servicio?</t>
  </si>
  <si>
    <t>¿Cuál sería el tamaño del mercado específico al cual te diriges?</t>
  </si>
  <si>
    <t>¿Qué características socio -demográficas tiene los potenciales clientes?</t>
  </si>
  <si>
    <t>¿Cuáles que son los elementos de decisión de los clientes para que compren el producto o servicio?</t>
  </si>
  <si>
    <t>¿Con que argumentos se motivan a los potenciales clientes para que nos compren a nosotros y no a otro competidor?</t>
  </si>
  <si>
    <t>¿Cuál  es la competencia directa?</t>
  </si>
  <si>
    <t>(Describir a los principales competidores así como, donde se localizan, su imagen en el</t>
  </si>
  <si>
    <t>mercado, su volumen de negocio, las características diferenciales de sus productos o servicios y los precios.</t>
  </si>
  <si>
    <t xml:space="preserve">¿Qué cuota de mercado tienen los competidores? </t>
  </si>
  <si>
    <t>¿Cuáles son sus puntos fuertes y débiles de los competidores?</t>
  </si>
  <si>
    <t>¿Los competidores, ofrecen servicios complementarios a los clientes?</t>
  </si>
  <si>
    <t>(Determinar qué servicios y como nos puede afectar).</t>
  </si>
  <si>
    <t xml:space="preserve"> </t>
  </si>
  <si>
    <t>¿Cómo  reaccionará la competencia ante la entrada de la nueva empresa</t>
  </si>
  <si>
    <t>en el mercado?</t>
  </si>
  <si>
    <t>(Realizar un estudio sobre los intermediarios del sector y describir las siguientes características: quienes son, donde se localizan, su imagen de mercado, su volumen de negocio, las condiciones de contratación y los servicios complementarios</t>
  </si>
  <si>
    <t>que ofrecen).</t>
  </si>
  <si>
    <t>¿Determinar cuales serán las principales barreras de entrada que puedes encontrar en el mercado en el que se comercializará el producto o servicio?</t>
  </si>
  <si>
    <t>¿Quiénes serán los poténciales clientes del producto o servicio?</t>
  </si>
  <si>
    <t>(Determinar mediante la segmentación el tipo de clientes).</t>
  </si>
  <si>
    <t>¿Tienen estos clientes unas necesidades insatisfechas que el producto o servicio trate de cubrir?</t>
  </si>
  <si>
    <t xml:space="preserve">¿Están dispuestos los potenciales clientes a pagar por los productos o servicios el precio considerado? </t>
  </si>
  <si>
    <t>¿Con qué frecuencia comprarán los futuros clientes los productos o servicio similar?</t>
  </si>
  <si>
    <t xml:space="preserve">¿Porqué Escogerán  los clientes tus productos/servicios antes que los de tus competidores? </t>
  </si>
  <si>
    <t>¿Cuál es el tamaño de tu mercado? (Estimar el número de clientes potenciales)</t>
  </si>
  <si>
    <t>¿Cuál es la distribución geográfica de los poténciales clientes?</t>
  </si>
  <si>
    <t>¿Qué porcentaje de participación de mercado se espera conseguir los primeros años?</t>
  </si>
  <si>
    <t>¿Qué cobertura tiene la competencia en  las distintas zonas comerciales?</t>
  </si>
  <si>
    <t>¿Cuál es el área o territorio geográfico más conveniente para vender los productos/servicios?</t>
  </si>
  <si>
    <r>
      <t>¿Cómo le afectan las futuras tendencias</t>
    </r>
    <r>
      <rPr>
        <sz val="12"/>
        <color indexed="8"/>
        <rFont val="Times New Roman"/>
        <family val="1"/>
      </rPr>
      <t xml:space="preserve"> del ámbito político, económico, técnico y social en las ventas del nuevo negocio? (inflación, tipos de interés, cambios en hábitos de consumo.....)</t>
    </r>
  </si>
  <si>
    <t>7.4.4 Plan comercial y de marketing</t>
  </si>
  <si>
    <t xml:space="preserve">¿Se ha pensado en cómo fijar/calcular el precio de tu producto/servicio? </t>
  </si>
  <si>
    <t>¿Qué formas de cobro se darán a los clientes?</t>
  </si>
  <si>
    <t>¿Cómo se darán a  conocer los productos o servicios?</t>
  </si>
  <si>
    <t xml:space="preserve">¿Qué canal de distribución se utilizará para hacer llegar tu producto/servicio a los clientes?. </t>
  </si>
  <si>
    <t>¿Se han determinado los medios para la distribución y los costes?</t>
  </si>
  <si>
    <t>¿Qué volumen de ventas se ha propuesto como objetivo para los tres primeros años de funcionamiento de la empresa? (Determinar cómo se ha calculado)</t>
  </si>
  <si>
    <t>¿Se ha realizado una previsión de ventas por tipo de producto o servicio?</t>
  </si>
  <si>
    <t>¿Cómo será la estructura de la fuerza de ventas para llegar al cliente?</t>
  </si>
  <si>
    <t>¿Cómo se piensa remunerar esta fuerza de venta?</t>
  </si>
  <si>
    <t>¿Qué sistema de control se va a realizar para la gestión de las ventas?</t>
  </si>
  <si>
    <t>¿Cómo se va a presentar el producto? (Describe las características de presentación del producto: el estilo, el envase, etcétera)</t>
  </si>
  <si>
    <t>¿Cuál y cómo será la marca y el logotipo de la empresa?</t>
  </si>
  <si>
    <t>¿En qué mercado será más  conveniente que se venda el producto? (Definir: en el mercado actual, entrar en nuevos mercados ofreciendo nuevos modelos)</t>
  </si>
  <si>
    <t>¿Se ha pensado  que será mejor, para poder introducir el producto o servicio  en el mercado, un precio alto o bajo ?</t>
  </si>
  <si>
    <t xml:space="preserve">¿Se ha pensado en realizar algún tipo de descuento? (Describir si es por cantidad, estacional...), </t>
  </si>
  <si>
    <t>¿Cómo se van a promocionar los  productos o servicios?</t>
  </si>
  <si>
    <t>¿Se piensa realizar alguna campaña de publicidad para la promoción del producto?</t>
  </si>
  <si>
    <t>7.4.5 Análisis de los aspectos técnicos y operativos</t>
  </si>
  <si>
    <t>¿Cómo serán las instalaciones dónde se va a realizar la actividad empresarial? (Que</t>
  </si>
  <si>
    <t>características tendrá y como va a estar organizado)</t>
  </si>
  <si>
    <t>¿Se han detallado y escrito las inversiones necesarias para realizar el plan de negocio?</t>
  </si>
  <si>
    <t xml:space="preserve">¿Se ha decido cuál es la mejor ubicación para la empresa? </t>
  </si>
  <si>
    <t>¿Qué criterios has seguido para escoger esta ubicación?</t>
  </si>
  <si>
    <t>¿Conoces cuáles serán los gastos de adecuación que requerirá  la nueva localización de la  empresa?</t>
  </si>
  <si>
    <t>¿Cuáles son los pasos que componen el proceso de producción que se debe seguir para obtener  el producto o servicio?</t>
  </si>
  <si>
    <t>¿Cómo se va a producir tu bien o servicio? (Describe el proceso productivo, realizando</t>
  </si>
  <si>
    <t>un cálculo de la capacidad productiva si es posible).</t>
  </si>
  <si>
    <t>¿Se ha realizado un estudio y un cálculo de los costes que se tendrán que soportar?</t>
  </si>
  <si>
    <t xml:space="preserve">7.4.6.-Plan de compras y aprovisionamientos </t>
  </si>
  <si>
    <t>¿Cuáles serán las materias primas que se van a necesitar para la producción del producto o servicio?</t>
  </si>
  <si>
    <t xml:space="preserve">¿Quiénes serán los principales  proveedores? </t>
  </si>
  <si>
    <t>(Realizar un estudio sobre los posibles proveedores y unos criterios de selección</t>
  </si>
  <si>
    <t>¿Qué crédito nos darán los proveedores?</t>
  </si>
  <si>
    <t>¿Cómo vas a gestionar el sistema de aprovisionamiento y establecer un control del mismo?</t>
  </si>
  <si>
    <t>¿Cómo se van a organizar y gestionar los almacenes?</t>
  </si>
  <si>
    <t xml:space="preserve">¿Cómo se van a controlar los niveles de stock? </t>
  </si>
  <si>
    <t>¿Qué niveles de stock serán necesarios para poder abastecer a toda la demanda?</t>
  </si>
  <si>
    <t>¿Qué tipo de control de calidad  seguirás en la elaboración de tus productos o servicios?</t>
  </si>
  <si>
    <t>7.4.7. Organización y recursos humanos</t>
  </si>
  <si>
    <t>¿Cómo se va a contratar el personal, en qué condiciones y requisitos?</t>
  </si>
  <si>
    <t>¿Establecer el sistema de selección que se va a llevar a cabo para contratar a cada uno de los empleados?</t>
  </si>
  <si>
    <t>¿Cuál será el tamaño de la plantilla?</t>
  </si>
  <si>
    <t>¿Describe brevemente para  cada uno de los puestos de trabajo las principales funciones?</t>
  </si>
  <si>
    <t>¿Analizar cuanto van a suponer los coste de personal y establecer cual será la</t>
  </si>
  <si>
    <t>remuneración de cada uno de tus empleados?</t>
  </si>
  <si>
    <t>¿Cómo de van a motivar a los empleados para que sean más productivos?</t>
  </si>
  <si>
    <t>¿Describir como  será el plan de formación que se realizará con el personal de la empresa?</t>
  </si>
  <si>
    <t>¿Está diseñado el organigrama por funciones/áreas o departamentos?</t>
  </si>
  <si>
    <t>7.4.8 Plan económico-financiero</t>
  </si>
  <si>
    <t>¿Se calcula la inversión inicial para la puesta en marcha de tu negocio.</t>
  </si>
  <si>
    <t xml:space="preserve"> (Inversiones necesarias para empezar el negocio: adquisición de maquinaria</t>
  </si>
  <si>
    <t>adquisición de local, la compra de mobiliario, la compra de vehículos de transporte</t>
  </si>
  <si>
    <t>Instalaciones necesarias, etcétera)</t>
  </si>
  <si>
    <t>¿Se calculan los ingresos en función de los supuestos comerciales del plan de negocio?</t>
  </si>
  <si>
    <t>¿Los gastos variables están en función de los ingreso e explotación?</t>
  </si>
  <si>
    <t>¿Los gastos fijos siguen los supuestos del plan de negocio?</t>
  </si>
  <si>
    <t>¿Las cuentas de explotación se realizan par los tres años y cumplen con los requisitos del plan de negocio</t>
  </si>
  <si>
    <t>¿Se han valorado todas las inversiones previstas sean del tipo que sean?</t>
  </si>
  <si>
    <t>¿Se ha realizado el plan de tesorería según las cuentas e resultados y las inversiones previstas?</t>
  </si>
  <si>
    <t>¿Es posible cubrir con las diferentes tipos de financiación lo déficits e tesorería existentes¿?</t>
  </si>
  <si>
    <t>¿Se han planteado todas las posibilidades de financiación existentes a nuestro alcance?</t>
  </si>
  <si>
    <t>¿Se han determinado todos los indicadores necesarios para dar soporte al análisis económico financiero?</t>
  </si>
  <si>
    <t>7.4.9 Estudio jurídico-fiscal</t>
  </si>
  <si>
    <t>¿Qué forma jurídica va a tener la nueva empresa?</t>
  </si>
  <si>
    <t>¿Se ha a previsto alguna protección legal (patente, licencia...) para el nuevo proyecto?</t>
  </si>
  <si>
    <t>Cuestiones</t>
  </si>
  <si>
    <t xml:space="preserve">© Profit Editorial     © Luis Muñiz González           </t>
  </si>
  <si>
    <t>Importancia</t>
  </si>
  <si>
    <t>ÁREA</t>
  </si>
  <si>
    <t>Número</t>
  </si>
  <si>
    <t>FECHA</t>
  </si>
  <si>
    <t>Núm_Cuestión</t>
  </si>
  <si>
    <t>SUBAREA</t>
  </si>
  <si>
    <t>Valoración</t>
  </si>
  <si>
    <t>Num_Área</t>
  </si>
  <si>
    <t>Àrea</t>
  </si>
  <si>
    <t>NÚM_ÁREA</t>
  </si>
  <si>
    <t>NÚMERO_SUBÁREA</t>
  </si>
  <si>
    <t>CONFIGURACIÓN DEL SISTEMA</t>
  </si>
  <si>
    <t>Fecha</t>
  </si>
  <si>
    <t>Num_Subárea</t>
  </si>
  <si>
    <t>Subárea</t>
  </si>
  <si>
    <t>Descripción_Valoración</t>
  </si>
  <si>
    <t>Descripción_Importacia</t>
  </si>
  <si>
    <t>Baja</t>
  </si>
  <si>
    <t>Media</t>
  </si>
  <si>
    <t>Alta</t>
  </si>
  <si>
    <t>Total_valoración</t>
  </si>
  <si>
    <t>Total_Importancia</t>
  </si>
  <si>
    <t xml:space="preserve"> % Importancia</t>
  </si>
  <si>
    <t>RESPONSABLE ÁREA</t>
  </si>
  <si>
    <t>NÚMERO</t>
  </si>
  <si>
    <t>SUBÁREA</t>
  </si>
  <si>
    <t>RESPONSABLES SUBÁREA</t>
  </si>
  <si>
    <t>DIAGNÓSTICO EMPRESARIAL POR ÁREAS</t>
  </si>
  <si>
    <t>Comentarios</t>
  </si>
  <si>
    <t>Responsable_Area</t>
  </si>
  <si>
    <t>Responsables_SubArea</t>
  </si>
  <si>
    <t>RESPONSABLES</t>
  </si>
  <si>
    <t xml:space="preserve"> % Valoración</t>
  </si>
  <si>
    <t>RESUMEN POR SUB ÁREAS</t>
  </si>
  <si>
    <t>RESUMEN POR  ÁREA</t>
  </si>
  <si>
    <t>RESUMEN POR SUB ÁREAS Y CUESTIONES</t>
  </si>
  <si>
    <t>(Todas)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</si>
  <si>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</si>
  <si>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</si>
  <si>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</si>
  <si>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</si>
  <si>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</si>
  <si>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</si>
  <si>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</si>
  <si>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</si>
  <si>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</si>
  <si>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</si>
  <si>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</si>
  <si>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</si>
  <si>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</si>
  <si>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</si>
  <si>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</si>
  <si>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</si>
  <si>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José López</t>
  </si>
  <si>
    <t>MERCADO</t>
  </si>
  <si>
    <t>Javier Rius</t>
  </si>
  <si>
    <t>PRODUCTOS Y SERVICIOS</t>
  </si>
  <si>
    <t>Luis Reig</t>
  </si>
  <si>
    <t>POLÍTICA DE PRECIOS, DESCUENTOS Y PROMOCIONES</t>
  </si>
  <si>
    <t>Francisco Fuentes</t>
  </si>
  <si>
    <t>VENTAS Y MARKETING</t>
  </si>
  <si>
    <t>Conocemos las principales características de nuestros competidores: productos/servicios, tarifas, estados financiero, etcétera.</t>
  </si>
  <si>
    <t xml:space="preserve">Hemos segmentado el mercado de la forma más adecuada, es decir conocemos la composición </t>
  </si>
  <si>
    <t>Tenemos una posición en el mercado adecuada a nuestro tipo de actividad</t>
  </si>
  <si>
    <t>Conocemos de forma adecuada, qué opinión tienen nuestros clientes de nuestros productos y servicios.</t>
  </si>
  <si>
    <t xml:space="preserve">Se ha verificado si es adecuado que la innovación y mejora de nuestros productos y servicios respondan en gran medida a las necesidades y expectativas detectadas en nuestros clientes. </t>
  </si>
  <si>
    <t>Dada la elevada competitividad del sector nuestros productos o servicios nos permiten diferenciarnos de la competencia de forma más adecuada.</t>
  </si>
  <si>
    <t>Se ha definido una política de precios adecuada en función de nuestro tipo de relación comercial con los diferentes tipos de clientes</t>
  </si>
  <si>
    <t>Los precios actuales son adecuados, es decir sin competitivos a nivel de calidad, prestaciones y precio respecto a los competidores</t>
  </si>
  <si>
    <t>Es adecuado en su organización, utilizar sólo los precios como argumento e venta</t>
  </si>
  <si>
    <t>Nota: este modelo  es una hoja de cálculo Excel que el usuario puede modificar bajo su responsabilidad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</si>
</sst>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27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</font>
    <font>
      <sz val="12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theme="1"/>
      <name val="Times New Roman"/>
      <family val="1"/>
    </font>
    <font>
      <b/>
      <sz val="14"/>
      <color theme="1"/>
      <name val="Calibr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sz val="9"/>
      <color indexed="81"/>
      <name val="Tahoma"/>
      <family val="2"/>
    </font>
    <font>
      <b/>
      <sz val="16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1"/>
      <color theme="6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94"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8" fillId="0" borderId="0" xfId="0" applyFont="1" applyAlignment="1">
      <alignment horizontal="justify"/>
    </xf>
    <xf numFmtId="0" fontId="2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Alignment="1">
      <alignment horizontal="justify"/>
    </xf>
    <xf numFmtId="0" fontId="11" fillId="0" borderId="0" xfId="0" applyFont="1" applyAlignment="1">
      <alignment horizontal="left" indent="2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5" fillId="5" borderId="1" xfId="0" applyFont="1" applyFill="1" applyBorder="1" applyAlignment="1" applyProtection="1">
      <alignment horizontal="center"/>
      <protection locked="0"/>
    </xf>
    <xf numFmtId="0" fontId="6" fillId="2" borderId="1" xfId="0" applyFont="1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4" fillId="5" borderId="0" xfId="0" applyFont="1" applyFill="1"/>
    <xf numFmtId="0" fontId="0" fillId="7" borderId="1" xfId="0" applyFill="1" applyBorder="1" applyAlignment="1" applyProtection="1">
      <alignment horizontal="center"/>
      <protection locked="0"/>
    </xf>
    <xf numFmtId="0" fontId="4" fillId="5" borderId="0" xfId="0" applyFont="1" applyFill="1" applyProtection="1">
      <protection locked="0"/>
    </xf>
    <xf numFmtId="164" fontId="0" fillId="4" borderId="1" xfId="1" applyNumberFormat="1" applyFont="1" applyFill="1" applyBorder="1" applyAlignment="1" applyProtection="1">
      <alignment horizontal="center"/>
      <protection locked="0"/>
    </xf>
    <xf numFmtId="0" fontId="0" fillId="4" borderId="0" xfId="0" applyFill="1" applyProtection="1"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5" fillId="10" borderId="1" xfId="0" applyFont="1" applyFill="1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wrapText="1"/>
    </xf>
    <xf numFmtId="0" fontId="4" fillId="5" borderId="0" xfId="0" applyFont="1" applyFill="1" applyAlignment="1">
      <alignment wrapText="1"/>
    </xf>
    <xf numFmtId="0" fontId="6" fillId="3" borderId="1" xfId="0" applyFont="1" applyFill="1" applyBorder="1" applyAlignment="1" applyProtection="1">
      <alignment wrapText="1"/>
      <protection locked="0"/>
    </xf>
    <xf numFmtId="0" fontId="19" fillId="9" borderId="0" xfId="0" applyFont="1" applyFill="1" applyProtection="1">
      <protection locked="0"/>
    </xf>
    <xf numFmtId="0" fontId="4" fillId="9" borderId="0" xfId="0" applyFont="1" applyFill="1" applyProtection="1">
      <protection locked="0"/>
    </xf>
    <xf numFmtId="0" fontId="0" fillId="12" borderId="1" xfId="0" applyFill="1" applyBorder="1" applyProtection="1">
      <protection locked="0"/>
    </xf>
    <xf numFmtId="0" fontId="6" fillId="11" borderId="1" xfId="0" applyFont="1" applyFill="1" applyBorder="1" applyProtection="1">
      <protection locked="0"/>
    </xf>
    <xf numFmtId="14" fontId="5" fillId="5" borderId="1" xfId="0" applyNumberFormat="1" applyFont="1" applyFill="1" applyBorder="1" applyAlignment="1" applyProtection="1">
      <alignment horizontal="center"/>
      <protection locked="0"/>
    </xf>
    <xf numFmtId="14" fontId="0" fillId="0" borderId="0" xfId="0" applyNumberFormat="1"/>
    <xf numFmtId="0" fontId="0" fillId="6" borderId="0" xfId="0" applyFill="1" applyProtection="1">
      <protection locked="0"/>
    </xf>
    <xf numFmtId="0" fontId="0" fillId="0" borderId="0" xfId="0" pivotButton="1"/>
    <xf numFmtId="9" fontId="0" fillId="0" borderId="0" xfId="0" applyNumberFormat="1"/>
    <xf numFmtId="0" fontId="5" fillId="5" borderId="2" xfId="0" applyFont="1" applyFill="1" applyBorder="1" applyAlignment="1" applyProtection="1">
      <alignment horizontal="center"/>
      <protection locked="0"/>
    </xf>
    <xf numFmtId="0" fontId="0" fillId="11" borderId="3" xfId="0" applyFill="1" applyBorder="1" applyProtection="1">
      <protection locked="0"/>
    </xf>
    <xf numFmtId="0" fontId="0" fillId="11" borderId="5" xfId="0" applyFill="1" applyBorder="1" applyProtection="1">
      <protection locked="0"/>
    </xf>
    <xf numFmtId="0" fontId="21" fillId="0" borderId="4" xfId="0" applyFont="1" applyFill="1" applyBorder="1" applyProtection="1">
      <protection locked="0"/>
    </xf>
    <xf numFmtId="0" fontId="22" fillId="0" borderId="3" xfId="0" applyFont="1" applyFill="1" applyBorder="1" applyProtection="1">
      <protection locked="0"/>
    </xf>
    <xf numFmtId="0" fontId="23" fillId="0" borderId="6" xfId="0" applyFont="1" applyFill="1" applyBorder="1" applyProtection="1">
      <protection locked="0"/>
    </xf>
    <xf numFmtId="0" fontId="0" fillId="11" borderId="8" xfId="0" applyFill="1" applyBorder="1" applyAlignment="1" applyProtection="1">
      <alignment horizontal="center"/>
      <protection locked="0"/>
    </xf>
    <xf numFmtId="14" fontId="6" fillId="3" borderId="1" xfId="0" applyNumberFormat="1" applyFont="1" applyFill="1" applyBorder="1" applyAlignment="1" applyProtection="1">
      <alignment horizontal="center" wrapText="1"/>
      <protection locked="0"/>
    </xf>
    <xf numFmtId="0" fontId="6" fillId="3" borderId="1" xfId="0" applyFont="1" applyFill="1" applyBorder="1" applyAlignment="1" applyProtection="1">
      <alignment horizontal="center" wrapText="1"/>
      <protection locked="0"/>
    </xf>
    <xf numFmtId="0" fontId="5" fillId="10" borderId="1" xfId="0" applyFont="1" applyFill="1" applyBorder="1" applyAlignment="1" applyProtection="1">
      <alignment horizontal="center"/>
      <protection locked="0"/>
    </xf>
    <xf numFmtId="0" fontId="5" fillId="10" borderId="7" xfId="0" applyFont="1" applyFill="1" applyBorder="1" applyProtection="1">
      <protection locked="0"/>
    </xf>
    <xf numFmtId="0" fontId="6" fillId="2" borderId="9" xfId="0" applyFont="1" applyFill="1" applyBorder="1" applyAlignment="1" applyProtection="1">
      <alignment horizontal="center"/>
      <protection locked="0"/>
    </xf>
    <xf numFmtId="0" fontId="8" fillId="0" borderId="9" xfId="0" applyFont="1" applyBorder="1" applyAlignment="1" applyProtection="1">
      <alignment wrapText="1"/>
      <protection locked="0"/>
    </xf>
    <xf numFmtId="0" fontId="6" fillId="8" borderId="10" xfId="0" applyFont="1" applyFill="1" applyBorder="1" applyProtection="1">
      <protection locked="0"/>
    </xf>
    <xf numFmtId="0" fontId="6" fillId="8" borderId="11" xfId="0" applyFont="1" applyFill="1" applyBorder="1" applyAlignment="1" applyProtection="1">
      <alignment wrapText="1"/>
      <protection locked="0"/>
    </xf>
    <xf numFmtId="0" fontId="0" fillId="6" borderId="1" xfId="0" applyFill="1" applyBorder="1" applyProtection="1">
      <protection locked="0"/>
    </xf>
    <xf numFmtId="0" fontId="0" fillId="6" borderId="1" xfId="0" applyFill="1" applyBorder="1" applyAlignment="1" applyProtection="1">
      <alignment horizontal="center"/>
      <protection locked="0"/>
    </xf>
    <xf numFmtId="0" fontId="6" fillId="13" borderId="7" xfId="0" applyFont="1" applyFill="1" applyBorder="1" applyAlignment="1" applyProtection="1">
      <alignment wrapText="1"/>
      <protection locked="0"/>
    </xf>
    <xf numFmtId="14" fontId="20" fillId="0" borderId="0" xfId="0" applyNumberFormat="1" applyFont="1"/>
    <xf numFmtId="0" fontId="20" fillId="0" borderId="0" xfId="0" applyFont="1"/>
    <xf numFmtId="0" fontId="6" fillId="0" borderId="1" xfId="0" applyFont="1" applyBorder="1" applyProtection="1">
      <protection locked="0"/>
    </xf>
    <xf numFmtId="14" fontId="6" fillId="0" borderId="1" xfId="0" applyNumberFormat="1" applyFont="1" applyBorder="1" applyAlignment="1" applyProtection="1">
      <alignment horizontal="center"/>
      <protection locked="0"/>
    </xf>
    <xf numFmtId="0" fontId="21" fillId="7" borderId="7" xfId="0" applyFont="1" applyFill="1" applyBorder="1" applyAlignment="1" applyProtection="1">
      <alignment horizontal="center"/>
      <protection locked="0"/>
    </xf>
    <xf numFmtId="0" fontId="21" fillId="7" borderId="8" xfId="0" applyFont="1" applyFill="1" applyBorder="1" applyAlignment="1" applyProtection="1">
      <alignment horizontal="center"/>
      <protection locked="0"/>
    </xf>
    <xf numFmtId="0" fontId="21" fillId="7" borderId="9" xfId="0" applyFont="1" applyFill="1" applyBorder="1" applyAlignment="1" applyProtection="1">
      <alignment horizontal="center"/>
      <protection locked="0"/>
    </xf>
    <xf numFmtId="0" fontId="6" fillId="7" borderId="7" xfId="0" applyFont="1" applyFill="1" applyBorder="1" applyAlignment="1" applyProtection="1">
      <alignment horizontal="center"/>
      <protection locked="0"/>
    </xf>
    <xf numFmtId="0" fontId="6" fillId="7" borderId="8" xfId="0" applyFont="1" applyFill="1" applyBorder="1" applyAlignment="1" applyProtection="1">
      <alignment horizontal="center"/>
      <protection locked="0"/>
    </xf>
    <xf numFmtId="0" fontId="6" fillId="7" borderId="9" xfId="0" applyFont="1" applyFill="1" applyBorder="1" applyAlignment="1" applyProtection="1">
      <alignment horizontal="center"/>
      <protection locked="0"/>
    </xf>
    <xf numFmtId="0" fontId="0" fillId="0" borderId="0" xfId="0" applyFont="1"/>
    <xf numFmtId="0" fontId="22" fillId="5" borderId="1" xfId="0" applyFont="1" applyFill="1" applyBorder="1" applyAlignment="1" applyProtection="1">
      <alignment horizontal="center"/>
      <protection locked="0"/>
    </xf>
    <xf numFmtId="164" fontId="0" fillId="0" borderId="0" xfId="0" applyNumberFormat="1"/>
    <xf numFmtId="9" fontId="0" fillId="0" borderId="0" xfId="2" applyFont="1"/>
    <xf numFmtId="0" fontId="0" fillId="14" borderId="0" xfId="0" applyFill="1"/>
    <xf numFmtId="0" fontId="0" fillId="15" borderId="0" xfId="0" applyFont="1" applyFill="1"/>
    <xf numFmtId="0" fontId="0" fillId="0" borderId="0" xfId="0" applyAlignment="1"/>
    <xf numFmtId="0" fontId="0" fillId="0" borderId="0" xfId="0" pivotButton="1" applyAlignment="1"/>
    <xf numFmtId="0" fontId="6" fillId="8" borderId="1" xfId="0" applyFont="1" applyFill="1" applyBorder="1" applyAlignment="1" applyProtection="1">
      <alignment wrapText="1"/>
      <protection locked="0"/>
    </xf>
    <xf numFmtId="0" fontId="24" fillId="5" borderId="0" xfId="0" applyFont="1" applyFill="1" applyProtection="1">
      <protection locked="0"/>
    </xf>
    <xf numFmtId="0" fontId="25" fillId="0" borderId="0" xfId="0" applyFont="1"/>
    <xf numFmtId="0" fontId="26" fillId="0" borderId="0" xfId="0" applyFont="1"/>
    <xf numFmtId="0" fontId="5" fillId="9" borderId="0" xfId="0" applyFont="1" applyFill="1" applyProtection="1">
      <protection locked="0"/>
    </xf>
    <xf numFmtId="0" fontId="5" fillId="9" borderId="0" xfId="0" applyFont="1" applyFill="1" applyAlignment="1" applyProtection="1">
      <alignment horizontal="center"/>
      <protection locked="0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3" xfId="0" applyFill="1" applyBorder="1" applyProtection="1">
      <protection locked="0"/>
    </xf>
    <xf numFmtId="0" fontId="0" fillId="5" borderId="0" xfId="0" applyFill="1" applyProtection="1">
      <protection locked="0"/>
    </xf>
    <xf numFmtId="0" fontId="0" fillId="0" borderId="0" xfId="0" pivotButton="1" applyAlignment="1">
      <alignment wrapText="1"/>
    </xf>
    <xf numFmtId="0" fontId="4" fillId="0" borderId="0" xfId="0" applyFont="1"/>
    <xf numFmtId="0" fontId="6" fillId="7" borderId="0" xfId="0" applyFont="1" applyFill="1"/>
    <xf numFmtId="0" fontId="6" fillId="7" borderId="0" xfId="0" applyFont="1" applyFill="1" applyAlignment="1">
      <alignment wrapText="1"/>
    </xf>
    <xf numFmtId="0" fontId="6" fillId="7" borderId="0" xfId="0" applyFont="1" applyFill="1" applyAlignment="1"/>
    <xf numFmtId="0" fontId="6" fillId="16" borderId="0" xfId="0" applyFont="1" applyFill="1" applyProtection="1">
      <protection locked="0"/>
    </xf>
  </cellXfs>
  <cellStyles count="3">
    <cellStyle name="Millares" xfId="1" builtinId="3"/>
    <cellStyle name="Normal" xfId="0" builtinId="0"/>
    <cellStyle name="Porcentaje" xfId="2" builtinId="5"/>
  </cellStyles>
  <dxfs count="78">
    <dxf>
      <font>
        <color rgb="FFFF0000"/>
      </font>
    </dxf>
    <dxf>
      <alignment wrapText="1" readingOrder="0"/>
    </dxf>
    <dxf>
      <alignment wrapText="0" readingOrder="0"/>
    </dxf>
    <dxf>
      <alignment wrapText="1" readingOrder="0"/>
    </dxf>
    <dxf>
      <font>
        <color theme="0"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1" readingOrder="0"/>
    </dxf>
    <dxf>
      <font>
        <color rgb="FFFF0000"/>
      </font>
    </dxf>
    <dxf>
      <alignment wrapText="1" readingOrder="0"/>
    </dxf>
    <dxf>
      <font>
        <color rgb="FFFF0000"/>
      </font>
    </dxf>
    <dxf>
      <alignment wrapText="1" readingOrder="0"/>
    </dxf>
    <dxf>
      <alignment wrapText="1" readingOrder="0"/>
    </dxf>
    <dxf>
      <alignment wrapText="1" readingOrder="0"/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0" readingOrder="0"/>
    </dxf>
    <dxf>
      <alignment wrapText="1" readingOrder="0"/>
    </dxf>
    <dxf>
      <font>
        <color rgb="FFFF0000"/>
      </font>
    </dxf>
    <dxf>
      <alignment wrapText="1" readingOrder="0"/>
    </dxf>
    <dxf>
      <alignment wrapText="0" readingOrder="0"/>
    </dxf>
    <dxf>
      <alignment wrapText="1" readingOrder="0"/>
    </dxf>
    <dxf>
      <font>
        <color theme="0"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1" readingOrder="0"/>
    </dxf>
    <dxf>
      <font>
        <color rgb="FFFF0000"/>
      </font>
    </dxf>
    <dxf>
      <alignment wrapText="1" readingOrder="0"/>
    </dxf>
    <dxf>
      <font>
        <color rgb="FFFF0000"/>
      </font>
    </dxf>
    <dxf>
      <alignment wrapText="1" readingOrder="0"/>
    </dxf>
    <dxf>
      <alignment wrapText="1" readingOrder="0"/>
    </dxf>
    <dxf>
      <alignment wrapText="1" readingOrder="0"/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0" readingOrder="0"/>
    </dxf>
    <dxf>
      <alignment wrapText="1" readingOrder="0"/>
    </dxf>
    <dxf>
      <alignment wrapText="1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color theme="0"/>
      </font>
    </dxf>
    <dxf>
      <alignment wrapText="1" readingOrder="0"/>
    </dxf>
    <dxf>
      <alignment wrapText="0" readingOrder="0"/>
    </dxf>
    <dxf>
      <alignment wrapText="1" readingOrder="0"/>
    </dxf>
    <dxf>
      <font>
        <color rgb="FFFF0000"/>
      </font>
    </dxf>
    <dxf>
      <alignment wrapText="1" readingOrder="0"/>
    </dxf>
    <dxf>
      <font>
        <color rgb="FFFF0000"/>
      </font>
    </dxf>
    <dxf>
      <alignment wrapText="1" readingOrder="0"/>
    </dxf>
    <dxf>
      <alignment wrapText="0" readingOrder="0"/>
    </dxf>
    <dxf>
      <alignment wrapText="1" readingOrder="0"/>
    </dxf>
    <dxf>
      <alignment wrapText="1" readingOrder="0"/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1" readingOrder="0"/>
    </dxf>
    <dxf>
      <font>
        <color rgb="FFFF0000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[Evaluar_Diagnostico_C_2_EJEMPLO.xlsx]TD0!TablaDinámica1</c:name>
    <c:fmtId val="5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TD0!$C$7</c:f>
              <c:strCache>
                <c:ptCount val="1"/>
                <c:pt idx="0">
                  <c:v> % Valoración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TD0!$B$8</c:f>
              <c:strCache>
                <c:ptCount val="1"/>
                <c:pt idx="0">
                  <c:v>VENTAS Y MARKETING</c:v>
                </c:pt>
              </c:strCache>
            </c:strRef>
          </c:cat>
          <c:val>
            <c:numRef>
              <c:f>TD0!$C$8</c:f>
              <c:numCache>
                <c:formatCode>0%</c:formatCode>
                <c:ptCount val="1"/>
                <c:pt idx="0">
                  <c:v>0.4777777777777778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6B-4C80-B10F-254A1A5EB01A}"/>
            </c:ext>
          </c:extLst>
        </c:ser>
        <c:ser>
          <c:idx val="1"/>
          <c:order val="1"/>
          <c:tx>
            <c:strRef>
              <c:f>TD0!$D$7</c:f>
              <c:strCache>
                <c:ptCount val="1"/>
                <c:pt idx="0">
                  <c:v> % Importancia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TD0!$B$8</c:f>
              <c:strCache>
                <c:ptCount val="1"/>
                <c:pt idx="0">
                  <c:v>VENTAS Y MARKETING</c:v>
                </c:pt>
              </c:strCache>
            </c:strRef>
          </c:cat>
          <c:val>
            <c:numRef>
              <c:f>TD0!$D$8</c:f>
              <c:numCache>
                <c:formatCode>0%</c:formatCode>
                <c:ptCount val="1"/>
                <c:pt idx="0">
                  <c:v>0.5444444444444444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6B-4C80-B10F-254A1A5EB0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38620976"/>
        <c:axId val="1438620144"/>
      </c:barChart>
      <c:catAx>
        <c:axId val="143862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38620144"/>
        <c:crosses val="autoZero"/>
        <c:auto val="1"/>
        <c:lblAlgn val="ctr"/>
        <c:lblOffset val="100"/>
        <c:noMultiLvlLbl val="0"/>
      </c:catAx>
      <c:valAx>
        <c:axId val="143862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3862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1280160</xdr:colOff>
      <xdr:row>50</xdr:row>
      <xdr:rowOff>89535</xdr:rowOff>
    </xdr:from>
    <xdr:to>
      <xdr:col>4</xdr:col>
      <xdr:colOff>2404110</xdr:colOff>
      <xdr:row>52</xdr:row>
      <xdr:rowOff>89535</xdr:rowOff>
    </xdr:to>
    <xdr:pic>
      <xdr:nvPicPr>
        <xdr:cNvPr id="27657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9720" y="4562475"/>
          <a:ext cx="112395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323851</xdr:colOff>
      <xdr:row>47</xdr:row>
      <xdr:rowOff>96349</xdr:rowOff>
    </xdr:from>
    <xdr:to>
      <xdr:col>4</xdr:col>
      <xdr:colOff>514228</xdr:colOff>
      <xdr:row>49</xdr:row>
      <xdr:rowOff>102699</xdr:rowOff>
    </xdr:to>
    <xdr:pic>
      <xdr:nvPicPr>
        <xdr:cNvPr id="1034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42144" y="9145099"/>
          <a:ext cx="1133719" cy="391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5324475</xdr:colOff>
      <xdr:row>47</xdr:row>
      <xdr:rowOff>123825</xdr:rowOff>
    </xdr:from>
    <xdr:to>
      <xdr:col>2</xdr:col>
      <xdr:colOff>5324475</xdr:colOff>
      <xdr:row>49</xdr:row>
      <xdr:rowOff>130175</xdr:rowOff>
    </xdr:to>
    <xdr:pic>
      <xdr:nvPicPr>
        <xdr:cNvPr id="3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24625" y="9086850"/>
          <a:ext cx="0" cy="38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285750</xdr:colOff>
      <xdr:row>47</xdr:row>
      <xdr:rowOff>76200</xdr:rowOff>
    </xdr:from>
    <xdr:to>
      <xdr:col>4</xdr:col>
      <xdr:colOff>472097</xdr:colOff>
      <xdr:row>49</xdr:row>
      <xdr:rowOff>86213</xdr:rowOff>
    </xdr:to>
    <xdr:pic>
      <xdr:nvPicPr>
        <xdr:cNvPr id="4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5875" y="9039225"/>
          <a:ext cx="1133719" cy="391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600075</xdr:colOff>
      <xdr:row>0</xdr:row>
      <xdr:rowOff>133350</xdr:rowOff>
    </xdr:from>
    <xdr:to>
      <xdr:col>5</xdr:col>
      <xdr:colOff>1729397</xdr:colOff>
      <xdr:row>2</xdr:row>
      <xdr:rowOff>143363</xdr:rowOff>
    </xdr:to>
    <xdr:pic>
      <xdr:nvPicPr>
        <xdr:cNvPr id="6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91775" y="133350"/>
          <a:ext cx="1129322" cy="391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5324475</xdr:colOff>
      <xdr:row>47</xdr:row>
      <xdr:rowOff>123825</xdr:rowOff>
    </xdr:from>
    <xdr:to>
      <xdr:col>2</xdr:col>
      <xdr:colOff>5324475</xdr:colOff>
      <xdr:row>49</xdr:row>
      <xdr:rowOff>130175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66535" y="8734425"/>
          <a:ext cx="1133719" cy="372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285750</xdr:colOff>
      <xdr:row>47</xdr:row>
      <xdr:rowOff>76200</xdr:rowOff>
    </xdr:from>
    <xdr:to>
      <xdr:col>4</xdr:col>
      <xdr:colOff>476494</xdr:colOff>
      <xdr:row>49</xdr:row>
      <xdr:rowOff>86213</xdr:rowOff>
    </xdr:to>
    <xdr:pic>
      <xdr:nvPicPr>
        <xdr:cNvPr id="3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5875" y="9039225"/>
          <a:ext cx="1133719" cy="391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323851</xdr:colOff>
      <xdr:row>47</xdr:row>
      <xdr:rowOff>96349</xdr:rowOff>
    </xdr:from>
    <xdr:to>
      <xdr:col>4</xdr:col>
      <xdr:colOff>514228</xdr:colOff>
      <xdr:row>49</xdr:row>
      <xdr:rowOff>102699</xdr:rowOff>
    </xdr:to>
    <xdr:pic>
      <xdr:nvPicPr>
        <xdr:cNvPr id="4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77226" y="9078424"/>
          <a:ext cx="1133352" cy="38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5324475</xdr:colOff>
      <xdr:row>47</xdr:row>
      <xdr:rowOff>123825</xdr:rowOff>
    </xdr:from>
    <xdr:to>
      <xdr:col>2</xdr:col>
      <xdr:colOff>5324475</xdr:colOff>
      <xdr:row>49</xdr:row>
      <xdr:rowOff>130175</xdr:rowOff>
    </xdr:to>
    <xdr:pic>
      <xdr:nvPicPr>
        <xdr:cNvPr id="5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24625" y="9105900"/>
          <a:ext cx="0" cy="38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285750</xdr:colOff>
      <xdr:row>47</xdr:row>
      <xdr:rowOff>76200</xdr:rowOff>
    </xdr:from>
    <xdr:to>
      <xdr:col>4</xdr:col>
      <xdr:colOff>472097</xdr:colOff>
      <xdr:row>49</xdr:row>
      <xdr:rowOff>86213</xdr:rowOff>
    </xdr:to>
    <xdr:pic>
      <xdr:nvPicPr>
        <xdr:cNvPr id="6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39125" y="9058275"/>
          <a:ext cx="1129322" cy="391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600075</xdr:colOff>
      <xdr:row>0</xdr:row>
      <xdr:rowOff>133350</xdr:rowOff>
    </xdr:from>
    <xdr:to>
      <xdr:col>5</xdr:col>
      <xdr:colOff>1729397</xdr:colOff>
      <xdr:row>2</xdr:row>
      <xdr:rowOff>143363</xdr:rowOff>
    </xdr:to>
    <xdr:pic>
      <xdr:nvPicPr>
        <xdr:cNvPr id="7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91775" y="133350"/>
          <a:ext cx="1129322" cy="391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5324475</xdr:colOff>
      <xdr:row>47</xdr:row>
      <xdr:rowOff>123825</xdr:rowOff>
    </xdr:from>
    <xdr:to>
      <xdr:col>2</xdr:col>
      <xdr:colOff>5324475</xdr:colOff>
      <xdr:row>49</xdr:row>
      <xdr:rowOff>130175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24625" y="9105900"/>
          <a:ext cx="0" cy="38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285750</xdr:colOff>
      <xdr:row>47</xdr:row>
      <xdr:rowOff>76200</xdr:rowOff>
    </xdr:from>
    <xdr:to>
      <xdr:col>3</xdr:col>
      <xdr:colOff>285750</xdr:colOff>
      <xdr:row>49</xdr:row>
      <xdr:rowOff>86213</xdr:rowOff>
    </xdr:to>
    <xdr:pic>
      <xdr:nvPicPr>
        <xdr:cNvPr id="3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39125" y="9058275"/>
          <a:ext cx="1133719" cy="391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323851</xdr:colOff>
      <xdr:row>47</xdr:row>
      <xdr:rowOff>96349</xdr:rowOff>
    </xdr:from>
    <xdr:to>
      <xdr:col>3</xdr:col>
      <xdr:colOff>323851</xdr:colOff>
      <xdr:row>49</xdr:row>
      <xdr:rowOff>102699</xdr:rowOff>
    </xdr:to>
    <xdr:pic>
      <xdr:nvPicPr>
        <xdr:cNvPr id="4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77226" y="9078424"/>
          <a:ext cx="1133352" cy="38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5324475</xdr:colOff>
      <xdr:row>47</xdr:row>
      <xdr:rowOff>123825</xdr:rowOff>
    </xdr:from>
    <xdr:to>
      <xdr:col>2</xdr:col>
      <xdr:colOff>5324475</xdr:colOff>
      <xdr:row>49</xdr:row>
      <xdr:rowOff>130175</xdr:rowOff>
    </xdr:to>
    <xdr:pic>
      <xdr:nvPicPr>
        <xdr:cNvPr id="5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24625" y="9105900"/>
          <a:ext cx="0" cy="38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285750</xdr:colOff>
      <xdr:row>47</xdr:row>
      <xdr:rowOff>76200</xdr:rowOff>
    </xdr:from>
    <xdr:to>
      <xdr:col>3</xdr:col>
      <xdr:colOff>285750</xdr:colOff>
      <xdr:row>49</xdr:row>
      <xdr:rowOff>86213</xdr:rowOff>
    </xdr:to>
    <xdr:pic>
      <xdr:nvPicPr>
        <xdr:cNvPr id="6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39125" y="9058275"/>
          <a:ext cx="1129322" cy="391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600075</xdr:colOff>
      <xdr:row>0</xdr:row>
      <xdr:rowOff>133350</xdr:rowOff>
    </xdr:from>
    <xdr:to>
      <xdr:col>5</xdr:col>
      <xdr:colOff>600075</xdr:colOff>
      <xdr:row>2</xdr:row>
      <xdr:rowOff>143363</xdr:rowOff>
    </xdr:to>
    <xdr:pic>
      <xdr:nvPicPr>
        <xdr:cNvPr id="7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91775" y="133350"/>
          <a:ext cx="1129322" cy="391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542925</xdr:colOff>
      <xdr:row>0</xdr:row>
      <xdr:rowOff>76200</xdr:rowOff>
    </xdr:from>
    <xdr:to>
      <xdr:col>5</xdr:col>
      <xdr:colOff>1672247</xdr:colOff>
      <xdr:row>2</xdr:row>
      <xdr:rowOff>86213</xdr:rowOff>
    </xdr:to>
    <xdr:pic>
      <xdr:nvPicPr>
        <xdr:cNvPr id="8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34625" y="76200"/>
          <a:ext cx="1129322" cy="391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</xdr:row>
      <xdr:rowOff>0</xdr:rowOff>
    </xdr:from>
    <xdr:to>
      <xdr:col>7</xdr:col>
      <xdr:colOff>923925</xdr:colOff>
      <xdr:row>16</xdr:row>
      <xdr:rowOff>76200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2744.921954050929" missingItemsLimit="0" createdVersion="6" refreshedVersion="6" minRefreshableVersion="3" recordCount="120">
  <cacheSource type="worksheet">
    <worksheetSource ref="A1:N121" sheet="BD"/>
  </cacheSource>
  <cacheFields count="18">
    <cacheField name="Número" numFmtId="0">
      <sharedItems containsSemiMixedTypes="0" containsString="0" containsNumber="1" containsInteger="1" minValue="1" maxValue="40"/>
    </cacheField>
    <cacheField name="Num_Área" numFmtId="0">
      <sharedItems containsSemiMixedTypes="0" containsString="0" containsNumber="1" containsInteger="1" minValue="1" maxValue="1"/>
    </cacheField>
    <cacheField name="Àrea" numFmtId="0">
      <sharedItems count="1">
        <s v="VENTAS Y MARKETING"/>
      </sharedItems>
    </cacheField>
    <cacheField name="Num_Subárea" numFmtId="0">
      <sharedItems count="3">
        <s v="1.1"/>
        <s v="1.2"/>
        <s v="1.3"/>
      </sharedItems>
    </cacheField>
    <cacheField name="Subárea" numFmtId="0">
      <sharedItems count="3">
        <s v="MERCADO"/>
        <s v="PRODUCTOS Y SERVICIOS"/>
        <s v="POLÍTICA DE PRECIOS, DESCUENTOS Y PROMOCIONES"/>
      </sharedItems>
    </cacheField>
    <cacheField name="Responsable_Area" numFmtId="0">
      <sharedItems/>
    </cacheField>
    <cacheField name="Responsables_SubArea" numFmtId="0">
      <sharedItems/>
    </cacheField>
    <cacheField name="Cuestiones" numFmtId="0">
      <sharedItems containsMixedTypes="1" containsNumber="1" containsInteger="1" minValue="0" maxValue="0" count="10">
        <s v="Conocemos las principales características de nuestros competidores: productos/servicios, tarifas, estados financiero, etcétera."/>
        <s v="Hemos segmentado el mercado de la forma más adecuada, es decir conocemos la composición "/>
        <s v="Tenemos una posición en el mercado adecuada a nuestro tipo de actividad"/>
        <n v="0"/>
        <s v="Conocemos de forma adecuada, qué opinión tienen nuestros clientes de nuestros productos y servicios."/>
        <s v="Se ha verificado si es adecuado que la innovación y mejora de nuestros productos y servicios respondan en gran medida a las necesidades y expectativas detectadas en nuestros clientes. "/>
        <s v="Dada la elevada competitividad del sector nuestros productos o servicios nos permiten diferenciarnos de la competencia de forma más adecuada."/>
        <s v="Se ha definido una política de precios adecuada en función de nuestro tipo de relación comercial con los diferentes tipos de clientes"/>
        <s v="Los precios actuales son adecuados, es decir sin competitivos a nivel de calidad, prestaciones y precio respecto a los competidores"/>
        <s v="Es adecuado en su organización, utilizar sólo los precios como argumento e venta"/>
      </sharedItems>
    </cacheField>
    <cacheField name="Valoración" numFmtId="0">
      <sharedItems containsSemiMixedTypes="0" containsString="0" containsNumber="1" containsInteger="1" minValue="0" maxValue="10" count="4">
        <n v="5"/>
        <n v="10"/>
        <n v="0"/>
        <n v="1"/>
      </sharedItems>
    </cacheField>
    <cacheField name="Importancia" numFmtId="0">
      <sharedItems containsSemiMixedTypes="0" containsString="0" containsNumber="1" containsInteger="1" minValue="0" maxValue="10" count="4">
        <n v="1"/>
        <n v="10"/>
        <n v="0"/>
        <n v="5"/>
      </sharedItems>
    </cacheField>
    <cacheField name="Comentarios" numFmtId="0">
      <sharedItems containsSemiMixedTypes="0" containsString="0" containsNumber="1" containsInteger="1" minValue="0" maxValue="0"/>
    </cacheField>
    <cacheField name="Total_valoración" numFmtId="0">
      <sharedItems containsSemiMixedTypes="0" containsString="0" containsNumber="1" containsInteger="1" minValue="0" maxValue="10"/>
    </cacheField>
    <cacheField name="Total_Importancia" numFmtId="0">
      <sharedItems containsSemiMixedTypes="0" containsString="0" containsNumber="1" containsInteger="1" minValue="0" maxValue="10"/>
    </cacheField>
    <cacheField name="Fecha" numFmtId="14">
      <sharedItems containsSemiMixedTypes="0" containsNonDate="0" containsDate="1" containsString="0" minDate="2013-08-05T00:00:00" maxDate="2013-08-06T00:00:00"/>
    </cacheField>
    <cacheField name="% Valoración" numFmtId="0" formula="Valoración/Total_valoración" databaseField="0"/>
    <cacheField name="% Resto Valoración" numFmtId="0" formula=" 1-'% Valoración'" databaseField="0"/>
    <cacheField name="% Importancia" numFmtId="0" formula="Importancia/Total_Importancia" databaseField="0"/>
    <cacheField name="% Resto Importancia" numFmtId="0" formula=" 1-'% Importancia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0">
  <r>
    <n v="1"/>
    <n v="1"/>
    <x v="0"/>
    <x v="0"/>
    <x v="0"/>
    <s v="José López"/>
    <s v="Javier Rius"/>
    <x v="0"/>
    <x v="0"/>
    <x v="0"/>
    <n v="0"/>
    <n v="10"/>
    <n v="10"/>
    <d v="2013-08-05T00:00:00"/>
  </r>
  <r>
    <n v="2"/>
    <n v="1"/>
    <x v="0"/>
    <x v="0"/>
    <x v="0"/>
    <s v="José López"/>
    <s v="Javier Rius"/>
    <x v="1"/>
    <x v="0"/>
    <x v="1"/>
    <n v="0"/>
    <n v="10"/>
    <n v="10"/>
    <d v="2013-08-05T00:00:00"/>
  </r>
  <r>
    <n v="3"/>
    <n v="1"/>
    <x v="0"/>
    <x v="0"/>
    <x v="0"/>
    <s v="José López"/>
    <s v="Javier Rius"/>
    <x v="2"/>
    <x v="1"/>
    <x v="0"/>
    <n v="0"/>
    <n v="10"/>
    <n v="10"/>
    <d v="2013-08-05T00:00:00"/>
  </r>
  <r>
    <n v="4"/>
    <n v="1"/>
    <x v="0"/>
    <x v="0"/>
    <x v="0"/>
    <s v="José López"/>
    <s v="Javier Rius"/>
    <x v="3"/>
    <x v="2"/>
    <x v="2"/>
    <n v="0"/>
    <n v="0"/>
    <n v="0"/>
    <d v="2013-08-05T00:00:00"/>
  </r>
  <r>
    <n v="5"/>
    <n v="1"/>
    <x v="0"/>
    <x v="0"/>
    <x v="0"/>
    <s v="José López"/>
    <s v="Javier Rius"/>
    <x v="3"/>
    <x v="2"/>
    <x v="2"/>
    <n v="0"/>
    <n v="0"/>
    <n v="0"/>
    <d v="2013-08-05T00:00:00"/>
  </r>
  <r>
    <n v="6"/>
    <n v="1"/>
    <x v="0"/>
    <x v="0"/>
    <x v="0"/>
    <s v="José López"/>
    <s v="Javier Rius"/>
    <x v="3"/>
    <x v="2"/>
    <x v="2"/>
    <n v="0"/>
    <n v="0"/>
    <n v="0"/>
    <d v="2013-08-05T00:00:00"/>
  </r>
  <r>
    <n v="7"/>
    <n v="1"/>
    <x v="0"/>
    <x v="0"/>
    <x v="0"/>
    <s v="José López"/>
    <s v="Javier Rius"/>
    <x v="3"/>
    <x v="2"/>
    <x v="2"/>
    <n v="0"/>
    <n v="0"/>
    <n v="0"/>
    <d v="2013-08-05T00:00:00"/>
  </r>
  <r>
    <n v="8"/>
    <n v="1"/>
    <x v="0"/>
    <x v="0"/>
    <x v="0"/>
    <s v="José López"/>
    <s v="Javier Rius"/>
    <x v="3"/>
    <x v="2"/>
    <x v="2"/>
    <n v="0"/>
    <n v="0"/>
    <n v="0"/>
    <d v="2013-08-05T00:00:00"/>
  </r>
  <r>
    <n v="9"/>
    <n v="1"/>
    <x v="0"/>
    <x v="0"/>
    <x v="0"/>
    <s v="José López"/>
    <s v="Javier Rius"/>
    <x v="3"/>
    <x v="2"/>
    <x v="2"/>
    <n v="0"/>
    <n v="0"/>
    <n v="0"/>
    <d v="2013-08-05T00:00:00"/>
  </r>
  <r>
    <n v="10"/>
    <n v="1"/>
    <x v="0"/>
    <x v="0"/>
    <x v="0"/>
    <s v="José López"/>
    <s v="Javier Rius"/>
    <x v="3"/>
    <x v="2"/>
    <x v="2"/>
    <n v="0"/>
    <n v="0"/>
    <n v="0"/>
    <d v="2013-08-05T00:00:00"/>
  </r>
  <r>
    <n v="11"/>
    <n v="1"/>
    <x v="0"/>
    <x v="0"/>
    <x v="0"/>
    <s v="José López"/>
    <s v="Javier Rius"/>
    <x v="3"/>
    <x v="2"/>
    <x v="2"/>
    <n v="0"/>
    <n v="0"/>
    <n v="0"/>
    <d v="2013-08-05T00:00:00"/>
  </r>
  <r>
    <n v="12"/>
    <n v="1"/>
    <x v="0"/>
    <x v="0"/>
    <x v="0"/>
    <s v="José López"/>
    <s v="Javier Rius"/>
    <x v="3"/>
    <x v="2"/>
    <x v="2"/>
    <n v="0"/>
    <n v="0"/>
    <n v="0"/>
    <d v="2013-08-05T00:00:00"/>
  </r>
  <r>
    <n v="13"/>
    <n v="1"/>
    <x v="0"/>
    <x v="0"/>
    <x v="0"/>
    <s v="José López"/>
    <s v="Javier Rius"/>
    <x v="3"/>
    <x v="2"/>
    <x v="2"/>
    <n v="0"/>
    <n v="0"/>
    <n v="0"/>
    <d v="2013-08-05T00:00:00"/>
  </r>
  <r>
    <n v="14"/>
    <n v="1"/>
    <x v="0"/>
    <x v="0"/>
    <x v="0"/>
    <s v="José López"/>
    <s v="Javier Rius"/>
    <x v="3"/>
    <x v="2"/>
    <x v="2"/>
    <n v="0"/>
    <n v="0"/>
    <n v="0"/>
    <d v="2013-08-05T00:00:00"/>
  </r>
  <r>
    <n v="15"/>
    <n v="1"/>
    <x v="0"/>
    <x v="0"/>
    <x v="0"/>
    <s v="José López"/>
    <s v="Javier Rius"/>
    <x v="3"/>
    <x v="2"/>
    <x v="2"/>
    <n v="0"/>
    <n v="0"/>
    <n v="0"/>
    <d v="2013-08-05T00:00:00"/>
  </r>
  <r>
    <n v="16"/>
    <n v="1"/>
    <x v="0"/>
    <x v="0"/>
    <x v="0"/>
    <s v="José López"/>
    <s v="Javier Rius"/>
    <x v="3"/>
    <x v="2"/>
    <x v="2"/>
    <n v="0"/>
    <n v="0"/>
    <n v="0"/>
    <d v="2013-08-05T00:00:00"/>
  </r>
  <r>
    <n v="17"/>
    <n v="1"/>
    <x v="0"/>
    <x v="0"/>
    <x v="0"/>
    <s v="José López"/>
    <s v="Javier Rius"/>
    <x v="3"/>
    <x v="2"/>
    <x v="2"/>
    <n v="0"/>
    <n v="0"/>
    <n v="0"/>
    <d v="2013-08-05T00:00:00"/>
  </r>
  <r>
    <n v="18"/>
    <n v="1"/>
    <x v="0"/>
    <x v="0"/>
    <x v="0"/>
    <s v="José López"/>
    <s v="Javier Rius"/>
    <x v="3"/>
    <x v="2"/>
    <x v="2"/>
    <n v="0"/>
    <n v="0"/>
    <n v="0"/>
    <d v="2013-08-05T00:00:00"/>
  </r>
  <r>
    <n v="19"/>
    <n v="1"/>
    <x v="0"/>
    <x v="0"/>
    <x v="0"/>
    <s v="José López"/>
    <s v="Javier Rius"/>
    <x v="3"/>
    <x v="2"/>
    <x v="2"/>
    <n v="0"/>
    <n v="0"/>
    <n v="0"/>
    <d v="2013-08-05T00:00:00"/>
  </r>
  <r>
    <n v="20"/>
    <n v="1"/>
    <x v="0"/>
    <x v="0"/>
    <x v="0"/>
    <s v="José López"/>
    <s v="Javier Rius"/>
    <x v="3"/>
    <x v="2"/>
    <x v="2"/>
    <n v="0"/>
    <n v="0"/>
    <n v="0"/>
    <d v="2013-08-05T00:00:00"/>
  </r>
  <r>
    <n v="21"/>
    <n v="1"/>
    <x v="0"/>
    <x v="0"/>
    <x v="0"/>
    <s v="José López"/>
    <s v="Javier Rius"/>
    <x v="3"/>
    <x v="2"/>
    <x v="2"/>
    <n v="0"/>
    <n v="0"/>
    <n v="0"/>
    <d v="2013-08-05T00:00:00"/>
  </r>
  <r>
    <n v="22"/>
    <n v="1"/>
    <x v="0"/>
    <x v="0"/>
    <x v="0"/>
    <s v="José López"/>
    <s v="Javier Rius"/>
    <x v="3"/>
    <x v="2"/>
    <x v="2"/>
    <n v="0"/>
    <n v="0"/>
    <n v="0"/>
    <d v="2013-08-05T00:00:00"/>
  </r>
  <r>
    <n v="23"/>
    <n v="1"/>
    <x v="0"/>
    <x v="0"/>
    <x v="0"/>
    <s v="José López"/>
    <s v="Javier Rius"/>
    <x v="3"/>
    <x v="2"/>
    <x v="2"/>
    <n v="0"/>
    <n v="0"/>
    <n v="0"/>
    <d v="2013-08-05T00:00:00"/>
  </r>
  <r>
    <n v="24"/>
    <n v="1"/>
    <x v="0"/>
    <x v="0"/>
    <x v="0"/>
    <s v="José López"/>
    <s v="Javier Rius"/>
    <x v="3"/>
    <x v="2"/>
    <x v="2"/>
    <n v="0"/>
    <n v="0"/>
    <n v="0"/>
    <d v="2013-08-05T00:00:00"/>
  </r>
  <r>
    <n v="25"/>
    <n v="1"/>
    <x v="0"/>
    <x v="0"/>
    <x v="0"/>
    <s v="José López"/>
    <s v="Javier Rius"/>
    <x v="3"/>
    <x v="2"/>
    <x v="2"/>
    <n v="0"/>
    <n v="0"/>
    <n v="0"/>
    <d v="2013-08-05T00:00:00"/>
  </r>
  <r>
    <n v="26"/>
    <n v="1"/>
    <x v="0"/>
    <x v="0"/>
    <x v="0"/>
    <s v="José López"/>
    <s v="Javier Rius"/>
    <x v="3"/>
    <x v="2"/>
    <x v="2"/>
    <n v="0"/>
    <n v="0"/>
    <n v="0"/>
    <d v="2013-08-05T00:00:00"/>
  </r>
  <r>
    <n v="27"/>
    <n v="1"/>
    <x v="0"/>
    <x v="0"/>
    <x v="0"/>
    <s v="José López"/>
    <s v="Javier Rius"/>
    <x v="3"/>
    <x v="2"/>
    <x v="2"/>
    <n v="0"/>
    <n v="0"/>
    <n v="0"/>
    <d v="2013-08-05T00:00:00"/>
  </r>
  <r>
    <n v="28"/>
    <n v="1"/>
    <x v="0"/>
    <x v="0"/>
    <x v="0"/>
    <s v="José López"/>
    <s v="Javier Rius"/>
    <x v="3"/>
    <x v="2"/>
    <x v="2"/>
    <n v="0"/>
    <n v="0"/>
    <n v="0"/>
    <d v="2013-08-05T00:00:00"/>
  </r>
  <r>
    <n v="29"/>
    <n v="1"/>
    <x v="0"/>
    <x v="0"/>
    <x v="0"/>
    <s v="José López"/>
    <s v="Javier Rius"/>
    <x v="3"/>
    <x v="2"/>
    <x v="2"/>
    <n v="0"/>
    <n v="0"/>
    <n v="0"/>
    <d v="2013-08-05T00:00:00"/>
  </r>
  <r>
    <n v="30"/>
    <n v="1"/>
    <x v="0"/>
    <x v="0"/>
    <x v="0"/>
    <s v="José López"/>
    <s v="Javier Rius"/>
    <x v="3"/>
    <x v="2"/>
    <x v="2"/>
    <n v="0"/>
    <n v="0"/>
    <n v="0"/>
    <d v="2013-08-05T00:00:00"/>
  </r>
  <r>
    <n v="31"/>
    <n v="1"/>
    <x v="0"/>
    <x v="0"/>
    <x v="0"/>
    <s v="José López"/>
    <s v="Javier Rius"/>
    <x v="3"/>
    <x v="2"/>
    <x v="2"/>
    <n v="0"/>
    <n v="0"/>
    <n v="0"/>
    <d v="2013-08-05T00:00:00"/>
  </r>
  <r>
    <n v="32"/>
    <n v="1"/>
    <x v="0"/>
    <x v="0"/>
    <x v="0"/>
    <s v="José López"/>
    <s v="Javier Rius"/>
    <x v="3"/>
    <x v="2"/>
    <x v="2"/>
    <n v="0"/>
    <n v="0"/>
    <n v="0"/>
    <d v="2013-08-05T00:00:00"/>
  </r>
  <r>
    <n v="33"/>
    <n v="1"/>
    <x v="0"/>
    <x v="0"/>
    <x v="0"/>
    <s v="José López"/>
    <s v="Javier Rius"/>
    <x v="3"/>
    <x v="2"/>
    <x v="2"/>
    <n v="0"/>
    <n v="0"/>
    <n v="0"/>
    <d v="2013-08-05T00:00:00"/>
  </r>
  <r>
    <n v="34"/>
    <n v="1"/>
    <x v="0"/>
    <x v="0"/>
    <x v="0"/>
    <s v="José López"/>
    <s v="Javier Rius"/>
    <x v="3"/>
    <x v="2"/>
    <x v="2"/>
    <n v="0"/>
    <n v="0"/>
    <n v="0"/>
    <d v="2013-08-05T00:00:00"/>
  </r>
  <r>
    <n v="35"/>
    <n v="1"/>
    <x v="0"/>
    <x v="0"/>
    <x v="0"/>
    <s v="José López"/>
    <s v="Javier Rius"/>
    <x v="3"/>
    <x v="2"/>
    <x v="2"/>
    <n v="0"/>
    <n v="0"/>
    <n v="0"/>
    <d v="2013-08-05T00:00:00"/>
  </r>
  <r>
    <n v="36"/>
    <n v="1"/>
    <x v="0"/>
    <x v="0"/>
    <x v="0"/>
    <s v="José López"/>
    <s v="Javier Rius"/>
    <x v="3"/>
    <x v="2"/>
    <x v="2"/>
    <n v="0"/>
    <n v="0"/>
    <n v="0"/>
    <d v="2013-08-05T00:00:00"/>
  </r>
  <r>
    <n v="37"/>
    <n v="1"/>
    <x v="0"/>
    <x v="0"/>
    <x v="0"/>
    <s v="José López"/>
    <s v="Javier Rius"/>
    <x v="3"/>
    <x v="2"/>
    <x v="2"/>
    <n v="0"/>
    <n v="0"/>
    <n v="0"/>
    <d v="2013-08-05T00:00:00"/>
  </r>
  <r>
    <n v="38"/>
    <n v="1"/>
    <x v="0"/>
    <x v="0"/>
    <x v="0"/>
    <s v="José López"/>
    <s v="Javier Rius"/>
    <x v="3"/>
    <x v="2"/>
    <x v="2"/>
    <n v="0"/>
    <n v="0"/>
    <n v="0"/>
    <d v="2013-08-05T00:00:00"/>
  </r>
  <r>
    <n v="39"/>
    <n v="1"/>
    <x v="0"/>
    <x v="0"/>
    <x v="0"/>
    <s v="José López"/>
    <s v="Javier Rius"/>
    <x v="3"/>
    <x v="2"/>
    <x v="2"/>
    <n v="0"/>
    <n v="0"/>
    <n v="0"/>
    <d v="2013-08-05T00:00:00"/>
  </r>
  <r>
    <n v="40"/>
    <n v="1"/>
    <x v="0"/>
    <x v="0"/>
    <x v="0"/>
    <s v="José López"/>
    <s v="Javier Rius"/>
    <x v="3"/>
    <x v="2"/>
    <x v="2"/>
    <n v="0"/>
    <n v="0"/>
    <n v="0"/>
    <d v="2013-08-05T00:00:00"/>
  </r>
  <r>
    <n v="1"/>
    <n v="1"/>
    <x v="0"/>
    <x v="1"/>
    <x v="1"/>
    <s v="José López"/>
    <s v="Luis Reig"/>
    <x v="4"/>
    <x v="3"/>
    <x v="3"/>
    <n v="0"/>
    <n v="10"/>
    <n v="10"/>
    <d v="2013-08-05T00:00:00"/>
  </r>
  <r>
    <n v="2"/>
    <n v="1"/>
    <x v="0"/>
    <x v="1"/>
    <x v="1"/>
    <s v="José López"/>
    <s v="Luis Reig"/>
    <x v="5"/>
    <x v="0"/>
    <x v="1"/>
    <n v="0"/>
    <n v="10"/>
    <n v="10"/>
    <d v="2013-08-05T00:00:00"/>
  </r>
  <r>
    <n v="3"/>
    <n v="1"/>
    <x v="0"/>
    <x v="1"/>
    <x v="1"/>
    <s v="José López"/>
    <s v="Luis Reig"/>
    <x v="6"/>
    <x v="1"/>
    <x v="0"/>
    <n v="0"/>
    <n v="10"/>
    <n v="10"/>
    <d v="2013-08-05T00:00:00"/>
  </r>
  <r>
    <n v="4"/>
    <n v="1"/>
    <x v="0"/>
    <x v="1"/>
    <x v="1"/>
    <s v="José López"/>
    <s v="Luis Reig"/>
    <x v="3"/>
    <x v="2"/>
    <x v="2"/>
    <n v="0"/>
    <n v="0"/>
    <n v="0"/>
    <d v="2013-08-05T00:00:00"/>
  </r>
  <r>
    <n v="5"/>
    <n v="1"/>
    <x v="0"/>
    <x v="1"/>
    <x v="1"/>
    <s v="José López"/>
    <s v="Luis Reig"/>
    <x v="3"/>
    <x v="2"/>
    <x v="2"/>
    <n v="0"/>
    <n v="0"/>
    <n v="0"/>
    <d v="2013-08-05T00:00:00"/>
  </r>
  <r>
    <n v="6"/>
    <n v="1"/>
    <x v="0"/>
    <x v="1"/>
    <x v="1"/>
    <s v="José López"/>
    <s v="Luis Reig"/>
    <x v="3"/>
    <x v="2"/>
    <x v="2"/>
    <n v="0"/>
    <n v="0"/>
    <n v="0"/>
    <d v="2013-08-05T00:00:00"/>
  </r>
  <r>
    <n v="7"/>
    <n v="1"/>
    <x v="0"/>
    <x v="1"/>
    <x v="1"/>
    <s v="José López"/>
    <s v="Luis Reig"/>
    <x v="3"/>
    <x v="2"/>
    <x v="2"/>
    <n v="0"/>
    <n v="0"/>
    <n v="0"/>
    <d v="2013-08-05T00:00:00"/>
  </r>
  <r>
    <n v="8"/>
    <n v="1"/>
    <x v="0"/>
    <x v="1"/>
    <x v="1"/>
    <s v="José López"/>
    <s v="Luis Reig"/>
    <x v="3"/>
    <x v="2"/>
    <x v="2"/>
    <n v="0"/>
    <n v="0"/>
    <n v="0"/>
    <d v="2013-08-05T00:00:00"/>
  </r>
  <r>
    <n v="9"/>
    <n v="1"/>
    <x v="0"/>
    <x v="1"/>
    <x v="1"/>
    <s v="José López"/>
    <s v="Luis Reig"/>
    <x v="3"/>
    <x v="2"/>
    <x v="2"/>
    <n v="0"/>
    <n v="0"/>
    <n v="0"/>
    <d v="2013-08-05T00:00:00"/>
  </r>
  <r>
    <n v="10"/>
    <n v="1"/>
    <x v="0"/>
    <x v="1"/>
    <x v="1"/>
    <s v="José López"/>
    <s v="Luis Reig"/>
    <x v="3"/>
    <x v="2"/>
    <x v="2"/>
    <n v="0"/>
    <n v="0"/>
    <n v="0"/>
    <d v="2013-08-05T00:00:00"/>
  </r>
  <r>
    <n v="11"/>
    <n v="1"/>
    <x v="0"/>
    <x v="1"/>
    <x v="1"/>
    <s v="José López"/>
    <s v="Luis Reig"/>
    <x v="3"/>
    <x v="2"/>
    <x v="2"/>
    <n v="0"/>
    <n v="0"/>
    <n v="0"/>
    <d v="2013-08-05T00:00:00"/>
  </r>
  <r>
    <n v="12"/>
    <n v="1"/>
    <x v="0"/>
    <x v="1"/>
    <x v="1"/>
    <s v="José López"/>
    <s v="Luis Reig"/>
    <x v="3"/>
    <x v="2"/>
    <x v="2"/>
    <n v="0"/>
    <n v="0"/>
    <n v="0"/>
    <d v="2013-08-05T00:00:00"/>
  </r>
  <r>
    <n v="13"/>
    <n v="1"/>
    <x v="0"/>
    <x v="1"/>
    <x v="1"/>
    <s v="José López"/>
    <s v="Luis Reig"/>
    <x v="3"/>
    <x v="2"/>
    <x v="2"/>
    <n v="0"/>
    <n v="0"/>
    <n v="0"/>
    <d v="2013-08-05T00:00:00"/>
  </r>
  <r>
    <n v="14"/>
    <n v="1"/>
    <x v="0"/>
    <x v="1"/>
    <x v="1"/>
    <s v="José López"/>
    <s v="Luis Reig"/>
    <x v="3"/>
    <x v="2"/>
    <x v="2"/>
    <n v="0"/>
    <n v="0"/>
    <n v="0"/>
    <d v="2013-08-05T00:00:00"/>
  </r>
  <r>
    <n v="15"/>
    <n v="1"/>
    <x v="0"/>
    <x v="1"/>
    <x v="1"/>
    <s v="José López"/>
    <s v="Luis Reig"/>
    <x v="3"/>
    <x v="2"/>
    <x v="2"/>
    <n v="0"/>
    <n v="0"/>
    <n v="0"/>
    <d v="2013-08-05T00:00:00"/>
  </r>
  <r>
    <n v="16"/>
    <n v="1"/>
    <x v="0"/>
    <x v="1"/>
    <x v="1"/>
    <s v="José López"/>
    <s v="Luis Reig"/>
    <x v="3"/>
    <x v="2"/>
    <x v="2"/>
    <n v="0"/>
    <n v="0"/>
    <n v="0"/>
    <d v="2013-08-05T00:00:00"/>
  </r>
  <r>
    <n v="17"/>
    <n v="1"/>
    <x v="0"/>
    <x v="1"/>
    <x v="1"/>
    <s v="José López"/>
    <s v="Luis Reig"/>
    <x v="3"/>
    <x v="2"/>
    <x v="2"/>
    <n v="0"/>
    <n v="0"/>
    <n v="0"/>
    <d v="2013-08-05T00:00:00"/>
  </r>
  <r>
    <n v="18"/>
    <n v="1"/>
    <x v="0"/>
    <x v="1"/>
    <x v="1"/>
    <s v="José López"/>
    <s v="Luis Reig"/>
    <x v="3"/>
    <x v="2"/>
    <x v="2"/>
    <n v="0"/>
    <n v="0"/>
    <n v="0"/>
    <d v="2013-08-05T00:00:00"/>
  </r>
  <r>
    <n v="19"/>
    <n v="1"/>
    <x v="0"/>
    <x v="1"/>
    <x v="1"/>
    <s v="José López"/>
    <s v="Luis Reig"/>
    <x v="3"/>
    <x v="2"/>
    <x v="2"/>
    <n v="0"/>
    <n v="0"/>
    <n v="0"/>
    <d v="2013-08-05T00:00:00"/>
  </r>
  <r>
    <n v="20"/>
    <n v="1"/>
    <x v="0"/>
    <x v="1"/>
    <x v="1"/>
    <s v="José López"/>
    <s v="Luis Reig"/>
    <x v="3"/>
    <x v="2"/>
    <x v="2"/>
    <n v="0"/>
    <n v="0"/>
    <n v="0"/>
    <d v="2013-08-05T00:00:00"/>
  </r>
  <r>
    <n v="21"/>
    <n v="1"/>
    <x v="0"/>
    <x v="1"/>
    <x v="1"/>
    <s v="José López"/>
    <s v="Luis Reig"/>
    <x v="3"/>
    <x v="2"/>
    <x v="2"/>
    <n v="0"/>
    <n v="0"/>
    <n v="0"/>
    <d v="2013-08-05T00:00:00"/>
  </r>
  <r>
    <n v="22"/>
    <n v="1"/>
    <x v="0"/>
    <x v="1"/>
    <x v="1"/>
    <s v="José López"/>
    <s v="Luis Reig"/>
    <x v="3"/>
    <x v="2"/>
    <x v="2"/>
    <n v="0"/>
    <n v="0"/>
    <n v="0"/>
    <d v="2013-08-05T00:00:00"/>
  </r>
  <r>
    <n v="23"/>
    <n v="1"/>
    <x v="0"/>
    <x v="1"/>
    <x v="1"/>
    <s v="José López"/>
    <s v="Luis Reig"/>
    <x v="3"/>
    <x v="2"/>
    <x v="2"/>
    <n v="0"/>
    <n v="0"/>
    <n v="0"/>
    <d v="2013-08-05T00:00:00"/>
  </r>
  <r>
    <n v="24"/>
    <n v="1"/>
    <x v="0"/>
    <x v="1"/>
    <x v="1"/>
    <s v="José López"/>
    <s v="Luis Reig"/>
    <x v="3"/>
    <x v="2"/>
    <x v="2"/>
    <n v="0"/>
    <n v="0"/>
    <n v="0"/>
    <d v="2013-08-05T00:00:00"/>
  </r>
  <r>
    <n v="25"/>
    <n v="1"/>
    <x v="0"/>
    <x v="1"/>
    <x v="1"/>
    <s v="José López"/>
    <s v="Luis Reig"/>
    <x v="3"/>
    <x v="2"/>
    <x v="2"/>
    <n v="0"/>
    <n v="0"/>
    <n v="0"/>
    <d v="2013-08-05T00:00:00"/>
  </r>
  <r>
    <n v="26"/>
    <n v="1"/>
    <x v="0"/>
    <x v="1"/>
    <x v="1"/>
    <s v="José López"/>
    <s v="Luis Reig"/>
    <x v="3"/>
    <x v="2"/>
    <x v="2"/>
    <n v="0"/>
    <n v="0"/>
    <n v="0"/>
    <d v="2013-08-05T00:00:00"/>
  </r>
  <r>
    <n v="27"/>
    <n v="1"/>
    <x v="0"/>
    <x v="1"/>
    <x v="1"/>
    <s v="José López"/>
    <s v="Luis Reig"/>
    <x v="3"/>
    <x v="2"/>
    <x v="2"/>
    <n v="0"/>
    <n v="0"/>
    <n v="0"/>
    <d v="2013-08-05T00:00:00"/>
  </r>
  <r>
    <n v="28"/>
    <n v="1"/>
    <x v="0"/>
    <x v="1"/>
    <x v="1"/>
    <s v="José López"/>
    <s v="Luis Reig"/>
    <x v="3"/>
    <x v="2"/>
    <x v="2"/>
    <n v="0"/>
    <n v="0"/>
    <n v="0"/>
    <d v="2013-08-05T00:00:00"/>
  </r>
  <r>
    <n v="29"/>
    <n v="1"/>
    <x v="0"/>
    <x v="1"/>
    <x v="1"/>
    <s v="José López"/>
    <s v="Luis Reig"/>
    <x v="3"/>
    <x v="2"/>
    <x v="2"/>
    <n v="0"/>
    <n v="0"/>
    <n v="0"/>
    <d v="2013-08-05T00:00:00"/>
  </r>
  <r>
    <n v="30"/>
    <n v="1"/>
    <x v="0"/>
    <x v="1"/>
    <x v="1"/>
    <s v="José López"/>
    <s v="Luis Reig"/>
    <x v="3"/>
    <x v="2"/>
    <x v="2"/>
    <n v="0"/>
    <n v="0"/>
    <n v="0"/>
    <d v="2013-08-05T00:00:00"/>
  </r>
  <r>
    <n v="31"/>
    <n v="1"/>
    <x v="0"/>
    <x v="1"/>
    <x v="1"/>
    <s v="José López"/>
    <s v="Luis Reig"/>
    <x v="3"/>
    <x v="2"/>
    <x v="2"/>
    <n v="0"/>
    <n v="0"/>
    <n v="0"/>
    <d v="2013-08-05T00:00:00"/>
  </r>
  <r>
    <n v="32"/>
    <n v="1"/>
    <x v="0"/>
    <x v="1"/>
    <x v="1"/>
    <s v="José López"/>
    <s v="Luis Reig"/>
    <x v="3"/>
    <x v="2"/>
    <x v="2"/>
    <n v="0"/>
    <n v="0"/>
    <n v="0"/>
    <d v="2013-08-05T00:00:00"/>
  </r>
  <r>
    <n v="33"/>
    <n v="1"/>
    <x v="0"/>
    <x v="1"/>
    <x v="1"/>
    <s v="José López"/>
    <s v="Luis Reig"/>
    <x v="3"/>
    <x v="2"/>
    <x v="2"/>
    <n v="0"/>
    <n v="0"/>
    <n v="0"/>
    <d v="2013-08-05T00:00:00"/>
  </r>
  <r>
    <n v="34"/>
    <n v="1"/>
    <x v="0"/>
    <x v="1"/>
    <x v="1"/>
    <s v="José López"/>
    <s v="Luis Reig"/>
    <x v="3"/>
    <x v="2"/>
    <x v="2"/>
    <n v="0"/>
    <n v="0"/>
    <n v="0"/>
    <d v="2013-08-05T00:00:00"/>
  </r>
  <r>
    <n v="35"/>
    <n v="1"/>
    <x v="0"/>
    <x v="1"/>
    <x v="1"/>
    <s v="José López"/>
    <s v="Luis Reig"/>
    <x v="3"/>
    <x v="2"/>
    <x v="2"/>
    <n v="0"/>
    <n v="0"/>
    <n v="0"/>
    <d v="2013-08-05T00:00:00"/>
  </r>
  <r>
    <n v="36"/>
    <n v="1"/>
    <x v="0"/>
    <x v="1"/>
    <x v="1"/>
    <s v="José López"/>
    <s v="Luis Reig"/>
    <x v="3"/>
    <x v="2"/>
    <x v="2"/>
    <n v="0"/>
    <n v="0"/>
    <n v="0"/>
    <d v="2013-08-05T00:00:00"/>
  </r>
  <r>
    <n v="37"/>
    <n v="1"/>
    <x v="0"/>
    <x v="1"/>
    <x v="1"/>
    <s v="José López"/>
    <s v="Luis Reig"/>
    <x v="3"/>
    <x v="2"/>
    <x v="2"/>
    <n v="0"/>
    <n v="0"/>
    <n v="0"/>
    <d v="2013-08-05T00:00:00"/>
  </r>
  <r>
    <n v="38"/>
    <n v="1"/>
    <x v="0"/>
    <x v="1"/>
    <x v="1"/>
    <s v="José López"/>
    <s v="Luis Reig"/>
    <x v="3"/>
    <x v="2"/>
    <x v="2"/>
    <n v="0"/>
    <n v="0"/>
    <n v="0"/>
    <d v="2013-08-05T00:00:00"/>
  </r>
  <r>
    <n v="39"/>
    <n v="1"/>
    <x v="0"/>
    <x v="1"/>
    <x v="1"/>
    <s v="José López"/>
    <s v="Luis Reig"/>
    <x v="3"/>
    <x v="2"/>
    <x v="2"/>
    <n v="0"/>
    <n v="0"/>
    <n v="0"/>
    <d v="2013-08-05T00:00:00"/>
  </r>
  <r>
    <n v="40"/>
    <n v="1"/>
    <x v="0"/>
    <x v="1"/>
    <x v="1"/>
    <s v="José López"/>
    <s v="Luis Reig"/>
    <x v="3"/>
    <x v="2"/>
    <x v="2"/>
    <n v="0"/>
    <n v="0"/>
    <n v="0"/>
    <d v="2013-08-05T00:00:00"/>
  </r>
  <r>
    <n v="1"/>
    <n v="1"/>
    <x v="0"/>
    <x v="2"/>
    <x v="2"/>
    <s v="José López"/>
    <s v="Francisco Fuentes"/>
    <x v="7"/>
    <x v="0"/>
    <x v="0"/>
    <n v="0"/>
    <n v="10"/>
    <n v="10"/>
    <d v="2013-08-05T00:00:00"/>
  </r>
  <r>
    <n v="2"/>
    <n v="1"/>
    <x v="0"/>
    <x v="2"/>
    <x v="2"/>
    <s v="José López"/>
    <s v="Francisco Fuentes"/>
    <x v="8"/>
    <x v="3"/>
    <x v="1"/>
    <n v="0"/>
    <n v="10"/>
    <n v="10"/>
    <d v="2013-08-05T00:00:00"/>
  </r>
  <r>
    <n v="3"/>
    <n v="1"/>
    <x v="0"/>
    <x v="2"/>
    <x v="2"/>
    <s v="José López"/>
    <s v="Francisco Fuentes"/>
    <x v="9"/>
    <x v="3"/>
    <x v="1"/>
    <n v="0"/>
    <n v="10"/>
    <n v="10"/>
    <d v="2013-08-05T00:00:00"/>
  </r>
  <r>
    <n v="4"/>
    <n v="1"/>
    <x v="0"/>
    <x v="2"/>
    <x v="2"/>
    <s v="José López"/>
    <s v="Francisco Fuentes"/>
    <x v="3"/>
    <x v="2"/>
    <x v="2"/>
    <n v="0"/>
    <n v="0"/>
    <n v="0"/>
    <d v="2013-08-05T00:00:00"/>
  </r>
  <r>
    <n v="5"/>
    <n v="1"/>
    <x v="0"/>
    <x v="2"/>
    <x v="2"/>
    <s v="José López"/>
    <s v="Francisco Fuentes"/>
    <x v="3"/>
    <x v="2"/>
    <x v="2"/>
    <n v="0"/>
    <n v="0"/>
    <n v="0"/>
    <d v="2013-08-05T00:00:00"/>
  </r>
  <r>
    <n v="6"/>
    <n v="1"/>
    <x v="0"/>
    <x v="2"/>
    <x v="2"/>
    <s v="José López"/>
    <s v="Francisco Fuentes"/>
    <x v="3"/>
    <x v="2"/>
    <x v="2"/>
    <n v="0"/>
    <n v="0"/>
    <n v="0"/>
    <d v="2013-08-05T00:00:00"/>
  </r>
  <r>
    <n v="7"/>
    <n v="1"/>
    <x v="0"/>
    <x v="2"/>
    <x v="2"/>
    <s v="José López"/>
    <s v="Francisco Fuentes"/>
    <x v="3"/>
    <x v="2"/>
    <x v="2"/>
    <n v="0"/>
    <n v="0"/>
    <n v="0"/>
    <d v="2013-08-05T00:00:00"/>
  </r>
  <r>
    <n v="8"/>
    <n v="1"/>
    <x v="0"/>
    <x v="2"/>
    <x v="2"/>
    <s v="José López"/>
    <s v="Francisco Fuentes"/>
    <x v="3"/>
    <x v="2"/>
    <x v="2"/>
    <n v="0"/>
    <n v="0"/>
    <n v="0"/>
    <d v="2013-08-05T00:00:00"/>
  </r>
  <r>
    <n v="9"/>
    <n v="1"/>
    <x v="0"/>
    <x v="2"/>
    <x v="2"/>
    <s v="José López"/>
    <s v="Francisco Fuentes"/>
    <x v="3"/>
    <x v="2"/>
    <x v="2"/>
    <n v="0"/>
    <n v="0"/>
    <n v="0"/>
    <d v="2013-08-05T00:00:00"/>
  </r>
  <r>
    <n v="10"/>
    <n v="1"/>
    <x v="0"/>
    <x v="2"/>
    <x v="2"/>
    <s v="José López"/>
    <s v="Francisco Fuentes"/>
    <x v="3"/>
    <x v="2"/>
    <x v="2"/>
    <n v="0"/>
    <n v="0"/>
    <n v="0"/>
    <d v="2013-08-05T00:00:00"/>
  </r>
  <r>
    <n v="11"/>
    <n v="1"/>
    <x v="0"/>
    <x v="2"/>
    <x v="2"/>
    <s v="José López"/>
    <s v="Francisco Fuentes"/>
    <x v="3"/>
    <x v="2"/>
    <x v="2"/>
    <n v="0"/>
    <n v="0"/>
    <n v="0"/>
    <d v="2013-08-05T00:00:00"/>
  </r>
  <r>
    <n v="12"/>
    <n v="1"/>
    <x v="0"/>
    <x v="2"/>
    <x v="2"/>
    <s v="José López"/>
    <s v="Francisco Fuentes"/>
    <x v="3"/>
    <x v="2"/>
    <x v="2"/>
    <n v="0"/>
    <n v="0"/>
    <n v="0"/>
    <d v="2013-08-05T00:00:00"/>
  </r>
  <r>
    <n v="13"/>
    <n v="1"/>
    <x v="0"/>
    <x v="2"/>
    <x v="2"/>
    <s v="José López"/>
    <s v="Francisco Fuentes"/>
    <x v="3"/>
    <x v="2"/>
    <x v="2"/>
    <n v="0"/>
    <n v="0"/>
    <n v="0"/>
    <d v="2013-08-05T00:00:00"/>
  </r>
  <r>
    <n v="14"/>
    <n v="1"/>
    <x v="0"/>
    <x v="2"/>
    <x v="2"/>
    <s v="José López"/>
    <s v="Francisco Fuentes"/>
    <x v="3"/>
    <x v="2"/>
    <x v="2"/>
    <n v="0"/>
    <n v="0"/>
    <n v="0"/>
    <d v="2013-08-05T00:00:00"/>
  </r>
  <r>
    <n v="15"/>
    <n v="1"/>
    <x v="0"/>
    <x v="2"/>
    <x v="2"/>
    <s v="José López"/>
    <s v="Francisco Fuentes"/>
    <x v="3"/>
    <x v="2"/>
    <x v="2"/>
    <n v="0"/>
    <n v="0"/>
    <n v="0"/>
    <d v="2013-08-05T00:00:00"/>
  </r>
  <r>
    <n v="16"/>
    <n v="1"/>
    <x v="0"/>
    <x v="2"/>
    <x v="2"/>
    <s v="José López"/>
    <s v="Francisco Fuentes"/>
    <x v="3"/>
    <x v="2"/>
    <x v="2"/>
    <n v="0"/>
    <n v="0"/>
    <n v="0"/>
    <d v="2013-08-05T00:00:00"/>
  </r>
  <r>
    <n v="17"/>
    <n v="1"/>
    <x v="0"/>
    <x v="2"/>
    <x v="2"/>
    <s v="José López"/>
    <s v="Francisco Fuentes"/>
    <x v="3"/>
    <x v="2"/>
    <x v="2"/>
    <n v="0"/>
    <n v="0"/>
    <n v="0"/>
    <d v="2013-08-05T00:00:00"/>
  </r>
  <r>
    <n v="18"/>
    <n v="1"/>
    <x v="0"/>
    <x v="2"/>
    <x v="2"/>
    <s v="José López"/>
    <s v="Francisco Fuentes"/>
    <x v="3"/>
    <x v="2"/>
    <x v="2"/>
    <n v="0"/>
    <n v="0"/>
    <n v="0"/>
    <d v="2013-08-05T00:00:00"/>
  </r>
  <r>
    <n v="19"/>
    <n v="1"/>
    <x v="0"/>
    <x v="2"/>
    <x v="2"/>
    <s v="José López"/>
    <s v="Francisco Fuentes"/>
    <x v="3"/>
    <x v="2"/>
    <x v="2"/>
    <n v="0"/>
    <n v="0"/>
    <n v="0"/>
    <d v="2013-08-05T00:00:00"/>
  </r>
  <r>
    <n v="20"/>
    <n v="1"/>
    <x v="0"/>
    <x v="2"/>
    <x v="2"/>
    <s v="José López"/>
    <s v="Francisco Fuentes"/>
    <x v="3"/>
    <x v="2"/>
    <x v="2"/>
    <n v="0"/>
    <n v="0"/>
    <n v="0"/>
    <d v="2013-08-05T00:00:00"/>
  </r>
  <r>
    <n v="21"/>
    <n v="1"/>
    <x v="0"/>
    <x v="2"/>
    <x v="2"/>
    <s v="José López"/>
    <s v="Francisco Fuentes"/>
    <x v="3"/>
    <x v="2"/>
    <x v="2"/>
    <n v="0"/>
    <n v="0"/>
    <n v="0"/>
    <d v="2013-08-05T00:00:00"/>
  </r>
  <r>
    <n v="22"/>
    <n v="1"/>
    <x v="0"/>
    <x v="2"/>
    <x v="2"/>
    <s v="José López"/>
    <s v="Francisco Fuentes"/>
    <x v="3"/>
    <x v="2"/>
    <x v="2"/>
    <n v="0"/>
    <n v="0"/>
    <n v="0"/>
    <d v="2013-08-05T00:00:00"/>
  </r>
  <r>
    <n v="23"/>
    <n v="1"/>
    <x v="0"/>
    <x v="2"/>
    <x v="2"/>
    <s v="José López"/>
    <s v="Francisco Fuentes"/>
    <x v="3"/>
    <x v="2"/>
    <x v="2"/>
    <n v="0"/>
    <n v="0"/>
    <n v="0"/>
    <d v="2013-08-05T00:00:00"/>
  </r>
  <r>
    <n v="24"/>
    <n v="1"/>
    <x v="0"/>
    <x v="2"/>
    <x v="2"/>
    <s v="José López"/>
    <s v="Francisco Fuentes"/>
    <x v="3"/>
    <x v="2"/>
    <x v="2"/>
    <n v="0"/>
    <n v="0"/>
    <n v="0"/>
    <d v="2013-08-05T00:00:00"/>
  </r>
  <r>
    <n v="25"/>
    <n v="1"/>
    <x v="0"/>
    <x v="2"/>
    <x v="2"/>
    <s v="José López"/>
    <s v="Francisco Fuentes"/>
    <x v="3"/>
    <x v="2"/>
    <x v="2"/>
    <n v="0"/>
    <n v="0"/>
    <n v="0"/>
    <d v="2013-08-05T00:00:00"/>
  </r>
  <r>
    <n v="26"/>
    <n v="1"/>
    <x v="0"/>
    <x v="2"/>
    <x v="2"/>
    <s v="José López"/>
    <s v="Francisco Fuentes"/>
    <x v="3"/>
    <x v="2"/>
    <x v="2"/>
    <n v="0"/>
    <n v="0"/>
    <n v="0"/>
    <d v="2013-08-05T00:00:00"/>
  </r>
  <r>
    <n v="27"/>
    <n v="1"/>
    <x v="0"/>
    <x v="2"/>
    <x v="2"/>
    <s v="José López"/>
    <s v="Francisco Fuentes"/>
    <x v="3"/>
    <x v="2"/>
    <x v="2"/>
    <n v="0"/>
    <n v="0"/>
    <n v="0"/>
    <d v="2013-08-05T00:00:00"/>
  </r>
  <r>
    <n v="28"/>
    <n v="1"/>
    <x v="0"/>
    <x v="2"/>
    <x v="2"/>
    <s v="José López"/>
    <s v="Francisco Fuentes"/>
    <x v="3"/>
    <x v="2"/>
    <x v="2"/>
    <n v="0"/>
    <n v="0"/>
    <n v="0"/>
    <d v="2013-08-05T00:00:00"/>
  </r>
  <r>
    <n v="29"/>
    <n v="1"/>
    <x v="0"/>
    <x v="2"/>
    <x v="2"/>
    <s v="José López"/>
    <s v="Francisco Fuentes"/>
    <x v="3"/>
    <x v="2"/>
    <x v="2"/>
    <n v="0"/>
    <n v="0"/>
    <n v="0"/>
    <d v="2013-08-05T00:00:00"/>
  </r>
  <r>
    <n v="30"/>
    <n v="1"/>
    <x v="0"/>
    <x v="2"/>
    <x v="2"/>
    <s v="José López"/>
    <s v="Francisco Fuentes"/>
    <x v="3"/>
    <x v="2"/>
    <x v="2"/>
    <n v="0"/>
    <n v="0"/>
    <n v="0"/>
    <d v="2013-08-05T00:00:00"/>
  </r>
  <r>
    <n v="31"/>
    <n v="1"/>
    <x v="0"/>
    <x v="2"/>
    <x v="2"/>
    <s v="José López"/>
    <s v="Francisco Fuentes"/>
    <x v="3"/>
    <x v="2"/>
    <x v="2"/>
    <n v="0"/>
    <n v="0"/>
    <n v="0"/>
    <d v="2013-08-05T00:00:00"/>
  </r>
  <r>
    <n v="32"/>
    <n v="1"/>
    <x v="0"/>
    <x v="2"/>
    <x v="2"/>
    <s v="José López"/>
    <s v="Francisco Fuentes"/>
    <x v="3"/>
    <x v="2"/>
    <x v="2"/>
    <n v="0"/>
    <n v="0"/>
    <n v="0"/>
    <d v="2013-08-05T00:00:00"/>
  </r>
  <r>
    <n v="33"/>
    <n v="1"/>
    <x v="0"/>
    <x v="2"/>
    <x v="2"/>
    <s v="José López"/>
    <s v="Francisco Fuentes"/>
    <x v="3"/>
    <x v="2"/>
    <x v="2"/>
    <n v="0"/>
    <n v="0"/>
    <n v="0"/>
    <d v="2013-08-05T00:00:00"/>
  </r>
  <r>
    <n v="34"/>
    <n v="1"/>
    <x v="0"/>
    <x v="2"/>
    <x v="2"/>
    <s v="José López"/>
    <s v="Francisco Fuentes"/>
    <x v="3"/>
    <x v="2"/>
    <x v="2"/>
    <n v="0"/>
    <n v="0"/>
    <n v="0"/>
    <d v="2013-08-05T00:00:00"/>
  </r>
  <r>
    <n v="35"/>
    <n v="1"/>
    <x v="0"/>
    <x v="2"/>
    <x v="2"/>
    <s v="José López"/>
    <s v="Francisco Fuentes"/>
    <x v="3"/>
    <x v="2"/>
    <x v="2"/>
    <n v="0"/>
    <n v="0"/>
    <n v="0"/>
    <d v="2013-08-05T00:00:00"/>
  </r>
  <r>
    <n v="36"/>
    <n v="1"/>
    <x v="0"/>
    <x v="2"/>
    <x v="2"/>
    <s v="José López"/>
    <s v="Francisco Fuentes"/>
    <x v="3"/>
    <x v="2"/>
    <x v="2"/>
    <n v="0"/>
    <n v="0"/>
    <n v="0"/>
    <d v="2013-08-05T00:00:00"/>
  </r>
  <r>
    <n v="37"/>
    <n v="1"/>
    <x v="0"/>
    <x v="2"/>
    <x v="2"/>
    <s v="José López"/>
    <s v="Francisco Fuentes"/>
    <x v="3"/>
    <x v="2"/>
    <x v="2"/>
    <n v="0"/>
    <n v="0"/>
    <n v="0"/>
    <d v="2013-08-05T00:00:00"/>
  </r>
  <r>
    <n v="38"/>
    <n v="1"/>
    <x v="0"/>
    <x v="2"/>
    <x v="2"/>
    <s v="José López"/>
    <s v="Francisco Fuentes"/>
    <x v="3"/>
    <x v="2"/>
    <x v="2"/>
    <n v="0"/>
    <n v="0"/>
    <n v="0"/>
    <d v="2013-08-05T00:00:00"/>
  </r>
  <r>
    <n v="39"/>
    <n v="1"/>
    <x v="0"/>
    <x v="2"/>
    <x v="2"/>
    <s v="José López"/>
    <s v="Francisco Fuentes"/>
    <x v="3"/>
    <x v="2"/>
    <x v="2"/>
    <n v="0"/>
    <n v="0"/>
    <n v="0"/>
    <d v="2013-08-05T00:00:00"/>
  </r>
  <r>
    <n v="40"/>
    <n v="1"/>
    <x v="0"/>
    <x v="2"/>
    <x v="2"/>
    <s v="José López"/>
    <s v="Francisco Fuentes"/>
    <x v="3"/>
    <x v="2"/>
    <x v="2"/>
    <n v="0"/>
    <n v="0"/>
    <n v="0"/>
    <d v="2013-08-05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59" applyNumberFormats="0" applyBorderFormats="0" applyFontFormats="0" applyPatternFormats="0" applyAlignmentFormats="0" applyWidthHeightFormats="1" dataCaption="Valores" showError="1" updatedVersion="6" minRefreshableVersion="3" rowGrandTotals="0" colGrandTotals="0" itemPrintTitles="1" createdVersion="5" indent="0" compact="0" compactData="0" multipleFieldFilters="0" chartFormat="6">
  <location ref="B7:D8" firstHeaderRow="0" firstDataRow="1" firstDataCol="1"/>
  <pivotFields count="18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multipleItemSelectionAllowed="1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includeNewItemsInFilter="1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sortType="descending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2"/>
  </rowFields>
  <rowItems count="1">
    <i>
      <x/>
    </i>
  </rowItems>
  <colFields count="1">
    <field x="-2"/>
  </colFields>
  <colItems count="2">
    <i>
      <x/>
    </i>
    <i i="1">
      <x v="1"/>
    </i>
  </colItems>
  <dataFields count="2">
    <dataField name=" % Valoración" fld="14" baseField="0" baseItem="0" numFmtId="9"/>
    <dataField name=" % Importancia" fld="16" baseField="4" baseItem="1" numFmtId="9"/>
  </dataFields>
  <formats count="10">
    <format dxfId="7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6">
      <pivotArea dataOnly="0" labelOnly="1" outline="0" fieldPosition="0">
        <references count="1">
          <reference field="2" count="0"/>
        </references>
      </pivotArea>
    </format>
    <format dxfId="75">
      <pivotArea field="2" type="button" dataOnly="0" labelOnly="1" outline="0" axis="axisRow" fieldPosition="0"/>
    </format>
    <format dxfId="74">
      <pivotArea dataOnly="0" labelOnly="1" outline="0" fieldPosition="0">
        <references count="1">
          <reference field="2" count="0"/>
        </references>
      </pivotArea>
    </format>
    <format dxfId="73">
      <pivotArea field="2" type="button" dataOnly="0" labelOnly="1" outline="0" axis="axisRow" fieldPosition="0"/>
    </format>
    <format dxfId="72">
      <pivotArea dataOnly="0" labelOnly="1" outline="0" fieldPosition="0">
        <references count="1">
          <reference field="2" count="0"/>
        </references>
      </pivotArea>
    </format>
    <format dxfId="71">
      <pivotArea field="2" type="button" dataOnly="0" labelOnly="1" outline="0" axis="axisRow" fieldPosition="0"/>
    </format>
    <format dxfId="70">
      <pivotArea dataOnly="0" labelOnly="1" outline="0" fieldPosition="0">
        <references count="1">
          <reference field="2" count="0"/>
        </references>
      </pivotArea>
    </format>
    <format dxfId="69">
      <pivotArea dataOnly="0" labelOnly="1" outline="0" fieldPosition="0">
        <references count="1">
          <reference field="2" count="0"/>
        </references>
      </pivotArea>
    </format>
    <format dxfId="68">
      <pivotArea dataOnly="0" labelOnly="1" outline="0" fieldPosition="0">
        <references count="1">
          <reference field="2" count="0"/>
        </references>
      </pivotArea>
    </format>
  </formats>
  <chartFormats count="2">
    <chartFormat chart="5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59" applyNumberFormats="0" applyBorderFormats="0" applyFontFormats="0" applyPatternFormats="0" applyAlignmentFormats="0" applyWidthHeightFormats="1" dataCaption="Valores" showError="1" updatedVersion="6" minRefreshableVersion="3" rowGrandTotals="0" colGrandTotals="0" itemPrintTitles="1" createdVersion="5" indent="0" compact="0" compactData="0" multipleFieldFilters="0">
  <location ref="B7:D10" firstHeaderRow="0" firstDataRow="1" firstDataCol="1" rowPageCount="3" colPageCount="1"/>
  <pivotFields count="18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includeNewItemsInFilter="1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4">
        <item x="2"/>
        <item x="3"/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sortType="descending" defaultSubtotal="0">
      <items count="4">
        <item x="1"/>
        <item x="3"/>
        <item x="0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4"/>
  </rowFields>
  <rowItems count="3">
    <i>
      <x/>
    </i>
    <i>
      <x v="1"/>
    </i>
    <i>
      <x v="2"/>
    </i>
  </rowItems>
  <colFields count="1">
    <field x="-2"/>
  </colFields>
  <colItems count="2">
    <i>
      <x/>
    </i>
    <i i="1">
      <x v="1"/>
    </i>
  </colItems>
  <pageFields count="3">
    <pageField fld="2" hier="-1"/>
    <pageField fld="8" hier="-1"/>
    <pageField fld="9" hier="-1"/>
  </pageFields>
  <dataFields count="2">
    <dataField name=" % Valoración" fld="14" baseField="0" baseItem="0" numFmtId="9"/>
    <dataField name=" % Importancia" fld="16" baseField="4" baseItem="1" numFmtId="9"/>
  </dataFields>
  <formats count="2">
    <format dxfId="6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6">
      <pivotArea dataOnly="0" labelOnly="1" outline="0" fieldPosition="0">
        <references count="1">
          <reference field="4" count="0"/>
        </references>
      </pivotArea>
    </format>
  </formats>
  <pivotTableStyleInfo name="PivotStyleLight10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3.xml><?xml version="1.0" encoding="utf-8"?>
<pivotTableDefinition xmlns="http://schemas.openxmlformats.org/spreadsheetml/2006/main" name="TablaDinámica2" cacheId="59" applyNumberFormats="0" applyBorderFormats="0" applyFontFormats="0" applyPatternFormats="0" applyAlignmentFormats="0" applyWidthHeightFormats="1" dataCaption="Valores" showError="1" updatedVersion="6" minRefreshableVersion="3" rowGrandTotals="0" colGrandTotals="0" itemPrintTitles="1" createdVersion="5" indent="0" compact="0" compactData="0" multipleFieldFilters="0">
  <location ref="B7:F16" firstHeaderRow="0" firstDataRow="1" firstDataCol="3" rowPageCount="3" colPageCount="1"/>
  <pivotFields count="18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includeNewItemsInFilter="1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includeNewItemsInFilter="1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includeNewItemsInFilter="1" defaultSubtotal="0">
      <items count="10">
        <item h="1" x="3"/>
        <item x="0"/>
        <item x="1"/>
        <item x="2"/>
        <item x="4"/>
        <item x="5"/>
        <item x="6"/>
        <item x="7"/>
        <item x="8"/>
        <item x="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4">
        <item x="2"/>
        <item x="3"/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sortType="descending" defaultSubtotal="0">
      <items count="4">
        <item x="1"/>
        <item x="3"/>
        <item x="0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3"/>
    <field x="4"/>
    <field x="7"/>
  </rowFields>
  <rowItems count="9">
    <i>
      <x/>
      <x/>
      <x v="1"/>
    </i>
    <i r="2">
      <x v="2"/>
    </i>
    <i r="2">
      <x v="3"/>
    </i>
    <i>
      <x v="1"/>
      <x v="1"/>
      <x v="4"/>
    </i>
    <i r="2">
      <x v="5"/>
    </i>
    <i r="2">
      <x v="6"/>
    </i>
    <i>
      <x v="2"/>
      <x v="2"/>
      <x v="7"/>
    </i>
    <i r="2">
      <x v="8"/>
    </i>
    <i r="2">
      <x v="9"/>
    </i>
  </rowItems>
  <colFields count="1">
    <field x="-2"/>
  </colFields>
  <colItems count="2">
    <i>
      <x/>
    </i>
    <i i="1">
      <x v="1"/>
    </i>
  </colItems>
  <pageFields count="3">
    <pageField fld="2" hier="-1"/>
    <pageField fld="8" hier="-1"/>
    <pageField fld="9" hier="-1"/>
  </pageFields>
  <dataFields count="2">
    <dataField name=" % Valoración" fld="14" baseField="0" baseItem="0" numFmtId="9"/>
    <dataField name=" % Importancia" fld="16" baseField="4" baseItem="1" numFmtId="9"/>
  </dataFields>
  <formats count="14">
    <format dxfId="6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4">
      <pivotArea field="7" type="button" dataOnly="0" labelOnly="1" outline="0" axis="axisRow" fieldPosition="2"/>
    </format>
    <format dxfId="63">
      <pivotArea field="7" type="button" dataOnly="0" labelOnly="1" outline="0" axis="axisRow" fieldPosition="2"/>
    </format>
    <format dxfId="62">
      <pivotArea dataOnly="0" labelOnly="1" outline="0" fieldPosition="0">
        <references count="1">
          <reference field="7" count="0"/>
        </references>
      </pivotArea>
    </format>
    <format dxfId="6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0">
      <pivotArea field="3" type="button" dataOnly="0" labelOnly="1" outline="0" axis="axisRow" fieldPosition="0"/>
    </format>
    <format dxfId="59">
      <pivotArea field="4" type="button" dataOnly="0" labelOnly="1" outline="0" axis="axisRow" fieldPosition="1"/>
    </format>
    <format dxfId="58">
      <pivotArea field="7" type="button" dataOnly="0" labelOnly="1" outline="0" axis="axisRow" fieldPosition="2"/>
    </format>
    <format dxfId="57">
      <pivotArea dataOnly="0" labelOnly="1" outline="0" fieldPosition="0">
        <references count="1">
          <reference field="3" count="2">
            <x v="0"/>
            <x v="2"/>
          </reference>
        </references>
      </pivotArea>
    </format>
    <format dxfId="56">
      <pivotArea field="3" type="button" dataOnly="0" labelOnly="1" outline="0" axis="axisRow" fieldPosition="0"/>
    </format>
    <format dxfId="55">
      <pivotArea field="4" type="button" dataOnly="0" labelOnly="1" outline="0" axis="axisRow" fieldPosition="1"/>
    </format>
    <format dxfId="54">
      <pivotArea field="7" type="button" dataOnly="0" labelOnly="1" outline="0" axis="axisRow" fieldPosition="2"/>
    </format>
    <format dxfId="53">
      <pivotArea dataOnly="0" labelOnly="1" outline="0" fieldPosition="0">
        <references count="1">
          <reference field="3" count="2">
            <x v="0"/>
            <x v="2"/>
          </reference>
        </references>
      </pivotArea>
    </format>
    <format dxfId="52">
      <pivotArea dataOnly="0" labelOnly="1" outline="0" fieldPosition="0">
        <references count="1">
          <reference field="7" count="0"/>
        </references>
      </pivotArea>
    </format>
  </format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6:B235"/>
  <sheetViews>
    <sheetView topLeftCell="A220" workbookViewId="0">
      <selection activeCell="B233" sqref="B233:B235"/>
    </sheetView>
  </sheetViews>
  <sheetFormatPr baseColWidth="10" defaultRowHeight="14.5" x14ac:dyDescent="0.35"/>
  <cols>
    <col min="2" max="2" width="94.54296875" customWidth="1"/>
  </cols>
  <sheetData>
    <row r="36" spans="2:2" ht="15.5" x14ac:dyDescent="0.35">
      <c r="B36" s="3"/>
    </row>
    <row r="37" spans="2:2" ht="18.5" x14ac:dyDescent="0.45">
      <c r="B37" s="1" t="s">
        <v>1</v>
      </c>
    </row>
    <row r="38" spans="2:2" ht="15.5" x14ac:dyDescent="0.35">
      <c r="B38" s="2"/>
    </row>
    <row r="39" spans="2:2" ht="15.5" x14ac:dyDescent="0.35">
      <c r="B39" s="2"/>
    </row>
    <row r="40" spans="2:2" x14ac:dyDescent="0.35">
      <c r="B40" t="s">
        <v>2</v>
      </c>
    </row>
    <row r="41" spans="2:2" ht="15.5" x14ac:dyDescent="0.35">
      <c r="B41" s="2" t="s">
        <v>3</v>
      </c>
    </row>
    <row r="42" spans="2:2" x14ac:dyDescent="0.35">
      <c r="B42" s="4"/>
    </row>
    <row r="43" spans="2:2" x14ac:dyDescent="0.35">
      <c r="B43" t="s">
        <v>4</v>
      </c>
    </row>
    <row r="44" spans="2:2" ht="15.5" x14ac:dyDescent="0.35">
      <c r="B44" s="2" t="s">
        <v>5</v>
      </c>
    </row>
    <row r="45" spans="2:2" ht="15.5" x14ac:dyDescent="0.35">
      <c r="B45" s="2"/>
    </row>
    <row r="46" spans="2:2" ht="15.5" x14ac:dyDescent="0.35">
      <c r="B46" s="2" t="s">
        <v>6</v>
      </c>
    </row>
    <row r="47" spans="2:2" ht="15.5" x14ac:dyDescent="0.35">
      <c r="B47" s="2"/>
    </row>
    <row r="48" spans="2:2" ht="15.5" x14ac:dyDescent="0.35">
      <c r="B48" s="2" t="s">
        <v>7</v>
      </c>
    </row>
    <row r="49" spans="2:2" ht="15.5" x14ac:dyDescent="0.35">
      <c r="B49" s="2"/>
    </row>
    <row r="50" spans="2:2" ht="15.5" x14ac:dyDescent="0.35">
      <c r="B50" s="2" t="s">
        <v>8</v>
      </c>
    </row>
    <row r="51" spans="2:2" ht="15.5" x14ac:dyDescent="0.35">
      <c r="B51" s="2"/>
    </row>
    <row r="52" spans="2:2" ht="15.5" x14ac:dyDescent="0.35">
      <c r="B52" s="2" t="s">
        <v>9</v>
      </c>
    </row>
    <row r="54" spans="2:2" ht="15.5" x14ac:dyDescent="0.35">
      <c r="B54" s="2" t="s">
        <v>10</v>
      </c>
    </row>
    <row r="55" spans="2:2" ht="15.5" x14ac:dyDescent="0.35">
      <c r="B55" s="2" t="s">
        <v>11</v>
      </c>
    </row>
    <row r="56" spans="2:2" ht="15.5" x14ac:dyDescent="0.35">
      <c r="B56" s="2" t="s">
        <v>12</v>
      </c>
    </row>
    <row r="57" spans="2:2" ht="15.5" x14ac:dyDescent="0.35">
      <c r="B57" s="2" t="s">
        <v>13</v>
      </c>
    </row>
    <row r="58" spans="2:2" ht="15.5" x14ac:dyDescent="0.35">
      <c r="B58" s="2"/>
    </row>
    <row r="61" spans="2:2" ht="15.5" x14ac:dyDescent="0.35">
      <c r="B61" s="3" t="s">
        <v>14</v>
      </c>
    </row>
    <row r="62" spans="2:2" ht="15.5" x14ac:dyDescent="0.35">
      <c r="B62" s="2" t="s">
        <v>0</v>
      </c>
    </row>
    <row r="63" spans="2:2" ht="15.5" x14ac:dyDescent="0.35">
      <c r="B63" s="5" t="s">
        <v>15</v>
      </c>
    </row>
    <row r="64" spans="2:2" ht="15.5" x14ac:dyDescent="0.35">
      <c r="B64" s="5" t="s">
        <v>16</v>
      </c>
    </row>
    <row r="65" spans="2:2" ht="15.5" x14ac:dyDescent="0.35">
      <c r="B65" s="5" t="s">
        <v>17</v>
      </c>
    </row>
    <row r="66" spans="2:2" ht="15.5" x14ac:dyDescent="0.35">
      <c r="B66" s="5" t="s">
        <v>18</v>
      </c>
    </row>
    <row r="67" spans="2:2" ht="15.5" x14ac:dyDescent="0.35">
      <c r="B67" s="2" t="s">
        <v>19</v>
      </c>
    </row>
    <row r="68" spans="2:2" ht="15.5" x14ac:dyDescent="0.35">
      <c r="B68" s="2"/>
    </row>
    <row r="69" spans="2:2" ht="15.5" x14ac:dyDescent="0.35">
      <c r="B69" s="2" t="s">
        <v>20</v>
      </c>
    </row>
    <row r="70" spans="2:2" ht="15.5" x14ac:dyDescent="0.35">
      <c r="B70" s="2"/>
    </row>
    <row r="71" spans="2:2" ht="15.5" x14ac:dyDescent="0.35">
      <c r="B71" s="2" t="s">
        <v>21</v>
      </c>
    </row>
    <row r="72" spans="2:2" ht="15.5" x14ac:dyDescent="0.35">
      <c r="B72" s="2"/>
    </row>
    <row r="73" spans="2:2" ht="15.5" x14ac:dyDescent="0.35">
      <c r="B73" s="2" t="s">
        <v>22</v>
      </c>
    </row>
    <row r="74" spans="2:2" x14ac:dyDescent="0.35">
      <c r="B74" s="4"/>
    </row>
    <row r="75" spans="2:2" ht="15.5" x14ac:dyDescent="0.35">
      <c r="B75" s="2" t="s">
        <v>23</v>
      </c>
    </row>
    <row r="76" spans="2:2" ht="15.5" x14ac:dyDescent="0.35">
      <c r="B76" s="2"/>
    </row>
    <row r="77" spans="2:2" ht="15.5" x14ac:dyDescent="0.35">
      <c r="B77" s="2" t="s">
        <v>24</v>
      </c>
    </row>
    <row r="78" spans="2:2" ht="15.5" x14ac:dyDescent="0.35">
      <c r="B78" s="2"/>
    </row>
    <row r="79" spans="2:2" ht="15.5" x14ac:dyDescent="0.35">
      <c r="B79" s="2" t="s">
        <v>25</v>
      </c>
    </row>
    <row r="80" spans="2:2" ht="15.5" x14ac:dyDescent="0.35">
      <c r="B80" s="2"/>
    </row>
    <row r="81" spans="2:2" ht="15.5" x14ac:dyDescent="0.35">
      <c r="B81" s="2" t="s">
        <v>26</v>
      </c>
    </row>
    <row r="82" spans="2:2" ht="15.5" x14ac:dyDescent="0.35">
      <c r="B82" s="2"/>
    </row>
    <row r="83" spans="2:2" ht="15.5" x14ac:dyDescent="0.35">
      <c r="B83" s="2" t="s">
        <v>27</v>
      </c>
    </row>
    <row r="84" spans="2:2" ht="15.5" x14ac:dyDescent="0.35">
      <c r="B84" s="2" t="s">
        <v>28</v>
      </c>
    </row>
    <row r="85" spans="2:2" ht="15.5" x14ac:dyDescent="0.35">
      <c r="B85" s="2" t="s">
        <v>29</v>
      </c>
    </row>
    <row r="86" spans="2:2" ht="15.5" x14ac:dyDescent="0.35">
      <c r="B86" s="5"/>
    </row>
    <row r="87" spans="2:2" ht="15.5" x14ac:dyDescent="0.35">
      <c r="B87" s="5" t="s">
        <v>30</v>
      </c>
    </row>
    <row r="88" spans="2:2" ht="15.5" x14ac:dyDescent="0.35">
      <c r="B88" s="5" t="s">
        <v>31</v>
      </c>
    </row>
    <row r="89" spans="2:2" ht="15.5" x14ac:dyDescent="0.35">
      <c r="B89" s="2"/>
    </row>
    <row r="90" spans="2:2" ht="15.5" x14ac:dyDescent="0.35">
      <c r="B90" s="2" t="s">
        <v>32</v>
      </c>
    </row>
    <row r="91" spans="2:2" ht="15.5" x14ac:dyDescent="0.35">
      <c r="B91" s="2" t="s">
        <v>33</v>
      </c>
    </row>
    <row r="92" spans="2:2" ht="15.5" x14ac:dyDescent="0.35">
      <c r="B92" s="2" t="s">
        <v>34</v>
      </c>
    </row>
    <row r="93" spans="2:2" ht="15.5" x14ac:dyDescent="0.35">
      <c r="B93" s="2" t="s">
        <v>35</v>
      </c>
    </row>
    <row r="94" spans="2:2" ht="15.5" x14ac:dyDescent="0.35">
      <c r="B94" s="2" t="s">
        <v>36</v>
      </c>
    </row>
    <row r="95" spans="2:2" ht="46.5" x14ac:dyDescent="0.35">
      <c r="B95" s="7" t="s">
        <v>37</v>
      </c>
    </row>
    <row r="96" spans="2:2" ht="15.5" x14ac:dyDescent="0.35">
      <c r="B96" s="7" t="s">
        <v>38</v>
      </c>
    </row>
    <row r="97" spans="2:2" ht="31" x14ac:dyDescent="0.35">
      <c r="B97" s="8" t="s">
        <v>39</v>
      </c>
    </row>
    <row r="98" spans="2:2" ht="15.5" x14ac:dyDescent="0.35">
      <c r="B98" s="5"/>
    </row>
    <row r="99" spans="2:2" ht="15.5" x14ac:dyDescent="0.35">
      <c r="B99" s="5" t="s">
        <v>40</v>
      </c>
    </row>
    <row r="100" spans="2:2" ht="15.5" x14ac:dyDescent="0.35">
      <c r="B100" s="5" t="s">
        <v>41</v>
      </c>
    </row>
    <row r="101" spans="2:2" ht="15.5" x14ac:dyDescent="0.35">
      <c r="B101" s="5" t="s">
        <v>42</v>
      </c>
    </row>
    <row r="102" spans="2:2" ht="15.5" x14ac:dyDescent="0.35">
      <c r="B102" s="5" t="s">
        <v>43</v>
      </c>
    </row>
    <row r="103" spans="2:2" ht="15.5" x14ac:dyDescent="0.35">
      <c r="B103" s="5" t="s">
        <v>44</v>
      </c>
    </row>
    <row r="104" spans="2:2" ht="15.5" x14ac:dyDescent="0.35">
      <c r="B104" s="5" t="s">
        <v>45</v>
      </c>
    </row>
    <row r="105" spans="2:2" ht="15.5" x14ac:dyDescent="0.35">
      <c r="B105" s="5" t="s">
        <v>46</v>
      </c>
    </row>
    <row r="106" spans="2:2" ht="15.5" x14ac:dyDescent="0.35">
      <c r="B106" s="5" t="s">
        <v>47</v>
      </c>
    </row>
    <row r="107" spans="2:2" ht="15.5" x14ac:dyDescent="0.35">
      <c r="B107" s="5" t="s">
        <v>48</v>
      </c>
    </row>
    <row r="108" spans="2:2" ht="15.5" x14ac:dyDescent="0.35">
      <c r="B108" s="5" t="s">
        <v>49</v>
      </c>
    </row>
    <row r="109" spans="2:2" ht="15.5" x14ac:dyDescent="0.35">
      <c r="B109" s="5" t="s">
        <v>50</v>
      </c>
    </row>
    <row r="110" spans="2:2" ht="15.5" x14ac:dyDescent="0.35">
      <c r="B110" s="5" t="s">
        <v>51</v>
      </c>
    </row>
    <row r="111" spans="2:2" ht="15.5" x14ac:dyDescent="0.35">
      <c r="B111" s="6"/>
    </row>
    <row r="112" spans="2:2" ht="18.5" x14ac:dyDescent="0.45">
      <c r="B112" s="9" t="s">
        <v>52</v>
      </c>
    </row>
    <row r="113" spans="2:2" ht="15.5" x14ac:dyDescent="0.35">
      <c r="B113" s="2" t="s">
        <v>0</v>
      </c>
    </row>
    <row r="114" spans="2:2" ht="15.5" x14ac:dyDescent="0.35">
      <c r="B114" s="10" t="s">
        <v>53</v>
      </c>
    </row>
    <row r="115" spans="2:2" ht="15.5" x14ac:dyDescent="0.35">
      <c r="B115" s="10" t="s">
        <v>54</v>
      </c>
    </row>
    <row r="116" spans="2:2" ht="15.5" x14ac:dyDescent="0.35">
      <c r="B116" s="5" t="s">
        <v>55</v>
      </c>
    </row>
    <row r="117" spans="2:2" ht="15.5" x14ac:dyDescent="0.35">
      <c r="B117" s="5" t="s">
        <v>56</v>
      </c>
    </row>
    <row r="118" spans="2:2" ht="15.5" x14ac:dyDescent="0.35">
      <c r="B118" s="5" t="s">
        <v>57</v>
      </c>
    </row>
    <row r="119" spans="2:2" ht="15.5" x14ac:dyDescent="0.35">
      <c r="B119" s="5" t="s">
        <v>58</v>
      </c>
    </row>
    <row r="120" spans="2:2" ht="15.5" x14ac:dyDescent="0.35">
      <c r="B120" s="2" t="s">
        <v>59</v>
      </c>
    </row>
    <row r="121" spans="2:2" ht="15.5" x14ac:dyDescent="0.35">
      <c r="B121" s="11"/>
    </row>
    <row r="122" spans="2:2" ht="15.5" x14ac:dyDescent="0.35">
      <c r="B122" s="2" t="s">
        <v>60</v>
      </c>
    </row>
    <row r="123" spans="2:2" ht="15.5" x14ac:dyDescent="0.35">
      <c r="B123" s="2"/>
    </row>
    <row r="124" spans="2:2" ht="15.5" x14ac:dyDescent="0.35">
      <c r="B124" s="2" t="s">
        <v>61</v>
      </c>
    </row>
    <row r="125" spans="2:2" ht="15.5" x14ac:dyDescent="0.35">
      <c r="B125" s="2"/>
    </row>
    <row r="126" spans="2:2" ht="15.5" x14ac:dyDescent="0.35">
      <c r="B126" s="2" t="s">
        <v>62</v>
      </c>
    </row>
    <row r="127" spans="2:2" ht="15.5" x14ac:dyDescent="0.35">
      <c r="B127" s="2"/>
    </row>
    <row r="128" spans="2:2" ht="15.5" x14ac:dyDescent="0.35">
      <c r="B128" s="2" t="s">
        <v>63</v>
      </c>
    </row>
    <row r="129" spans="2:2" ht="15.5" x14ac:dyDescent="0.35">
      <c r="B129" s="2"/>
    </row>
    <row r="130" spans="2:2" ht="15.5" x14ac:dyDescent="0.35">
      <c r="B130" s="2" t="s">
        <v>64</v>
      </c>
    </row>
    <row r="131" spans="2:2" ht="15.5" x14ac:dyDescent="0.35">
      <c r="B131" s="2"/>
    </row>
    <row r="132" spans="2:2" ht="15.5" x14ac:dyDescent="0.35">
      <c r="B132" s="2" t="s">
        <v>65</v>
      </c>
    </row>
    <row r="133" spans="2:2" x14ac:dyDescent="0.35">
      <c r="B133" s="4"/>
    </row>
    <row r="134" spans="2:2" ht="15.5" x14ac:dyDescent="0.35">
      <c r="B134" s="2"/>
    </row>
    <row r="135" spans="2:2" ht="15.5" x14ac:dyDescent="0.35">
      <c r="B135" s="2" t="s">
        <v>66</v>
      </c>
    </row>
    <row r="136" spans="2:2" ht="15.5" x14ac:dyDescent="0.35">
      <c r="B136" s="2"/>
    </row>
    <row r="137" spans="2:2" ht="15.5" x14ac:dyDescent="0.35">
      <c r="B137" s="2" t="s">
        <v>67</v>
      </c>
    </row>
    <row r="138" spans="2:2" ht="15.5" x14ac:dyDescent="0.35">
      <c r="B138" s="2"/>
    </row>
    <row r="139" spans="2:2" ht="15.5" x14ac:dyDescent="0.35">
      <c r="B139" s="2" t="s">
        <v>68</v>
      </c>
    </row>
    <row r="140" spans="2:2" ht="15.5" x14ac:dyDescent="0.35">
      <c r="B140" s="2"/>
    </row>
    <row r="141" spans="2:2" ht="15.5" x14ac:dyDescent="0.35">
      <c r="B141" s="2" t="s">
        <v>69</v>
      </c>
    </row>
    <row r="142" spans="2:2" ht="15.5" x14ac:dyDescent="0.35">
      <c r="B142" s="5"/>
    </row>
    <row r="143" spans="2:2" ht="15.5" x14ac:dyDescent="0.35">
      <c r="B143" s="2"/>
    </row>
    <row r="144" spans="2:2" ht="15.5" x14ac:dyDescent="0.35">
      <c r="B144" s="12" t="s">
        <v>70</v>
      </c>
    </row>
    <row r="145" spans="2:2" ht="15.5" x14ac:dyDescent="0.35">
      <c r="B145" s="13"/>
    </row>
    <row r="146" spans="2:2" ht="15.5" x14ac:dyDescent="0.35">
      <c r="B146" s="2" t="s">
        <v>0</v>
      </c>
    </row>
    <row r="147" spans="2:2" ht="15.5" x14ac:dyDescent="0.35">
      <c r="B147" s="2" t="s">
        <v>71</v>
      </c>
    </row>
    <row r="148" spans="2:2" ht="15.5" x14ac:dyDescent="0.35">
      <c r="B148" s="2" t="s">
        <v>72</v>
      </c>
    </row>
    <row r="149" spans="2:2" ht="15.5" x14ac:dyDescent="0.35">
      <c r="B149" s="2"/>
    </row>
    <row r="150" spans="2:2" ht="15.5" x14ac:dyDescent="0.35">
      <c r="B150" s="2" t="s">
        <v>73</v>
      </c>
    </row>
    <row r="151" spans="2:2" ht="15.5" x14ac:dyDescent="0.35">
      <c r="B151" s="2"/>
    </row>
    <row r="152" spans="2:2" ht="15.5" x14ac:dyDescent="0.35">
      <c r="B152" s="10" t="s">
        <v>74</v>
      </c>
    </row>
    <row r="153" spans="2:2" ht="15.5" x14ac:dyDescent="0.35">
      <c r="B153" s="10"/>
    </row>
    <row r="154" spans="2:2" ht="15.5" x14ac:dyDescent="0.35">
      <c r="B154" s="10" t="s">
        <v>75</v>
      </c>
    </row>
    <row r="155" spans="2:2" ht="15.5" x14ac:dyDescent="0.35">
      <c r="B155" s="5"/>
    </row>
    <row r="156" spans="2:2" ht="15.5" x14ac:dyDescent="0.35">
      <c r="B156" s="5" t="s">
        <v>76</v>
      </c>
    </row>
    <row r="157" spans="2:2" ht="15.5" x14ac:dyDescent="0.35">
      <c r="B157" s="5"/>
    </row>
    <row r="158" spans="2:2" ht="15.5" x14ac:dyDescent="0.35">
      <c r="B158" s="5" t="s">
        <v>77</v>
      </c>
    </row>
    <row r="159" spans="2:2" ht="15.5" x14ac:dyDescent="0.35">
      <c r="B159" s="5"/>
    </row>
    <row r="160" spans="2:2" ht="15.5" x14ac:dyDescent="0.35">
      <c r="B160" s="2" t="s">
        <v>78</v>
      </c>
    </row>
    <row r="161" spans="2:2" ht="15.5" x14ac:dyDescent="0.35">
      <c r="B161" s="2" t="s">
        <v>79</v>
      </c>
    </row>
    <row r="162" spans="2:2" x14ac:dyDescent="0.35">
      <c r="B162" s="4"/>
    </row>
    <row r="163" spans="2:2" ht="15.5" x14ac:dyDescent="0.35">
      <c r="B163" s="2" t="s">
        <v>80</v>
      </c>
    </row>
    <row r="164" spans="2:2" ht="15.5" x14ac:dyDescent="0.35">
      <c r="B164" s="2"/>
    </row>
    <row r="165" spans="2:2" x14ac:dyDescent="0.35">
      <c r="B165" s="4"/>
    </row>
    <row r="166" spans="2:2" ht="15.5" x14ac:dyDescent="0.35">
      <c r="B166" s="12" t="s">
        <v>81</v>
      </c>
    </row>
    <row r="167" spans="2:2" ht="15.5" x14ac:dyDescent="0.35">
      <c r="B167" s="13"/>
    </row>
    <row r="168" spans="2:2" ht="15.5" x14ac:dyDescent="0.35">
      <c r="B168" s="2" t="s">
        <v>0</v>
      </c>
    </row>
    <row r="169" spans="2:2" ht="15.5" x14ac:dyDescent="0.35">
      <c r="B169" s="2" t="s">
        <v>82</v>
      </c>
    </row>
    <row r="170" spans="2:2" ht="15.5" x14ac:dyDescent="0.35">
      <c r="B170" s="2"/>
    </row>
    <row r="171" spans="2:2" ht="15.5" x14ac:dyDescent="0.35">
      <c r="B171" s="5" t="s">
        <v>83</v>
      </c>
    </row>
    <row r="172" spans="2:2" ht="15.5" x14ac:dyDescent="0.35">
      <c r="B172" s="2" t="s">
        <v>84</v>
      </c>
    </row>
    <row r="173" spans="2:2" x14ac:dyDescent="0.35">
      <c r="B173" t="s">
        <v>85</v>
      </c>
    </row>
    <row r="174" spans="2:2" ht="15.5" x14ac:dyDescent="0.35">
      <c r="B174" s="2" t="s">
        <v>86</v>
      </c>
    </row>
    <row r="175" spans="2:2" ht="15.5" x14ac:dyDescent="0.35">
      <c r="B175" s="2"/>
    </row>
    <row r="176" spans="2:2" ht="15.5" x14ac:dyDescent="0.35">
      <c r="B176" s="2" t="s">
        <v>87</v>
      </c>
    </row>
    <row r="177" spans="2:2" ht="15.5" x14ac:dyDescent="0.35">
      <c r="B177" s="2"/>
    </row>
    <row r="178" spans="2:2" ht="15.5" x14ac:dyDescent="0.35">
      <c r="B178" s="2" t="s">
        <v>88</v>
      </c>
    </row>
    <row r="179" spans="2:2" ht="15.5" x14ac:dyDescent="0.35">
      <c r="B179" s="2"/>
    </row>
    <row r="180" spans="2:2" ht="15.5" x14ac:dyDescent="0.35">
      <c r="B180" s="2" t="s">
        <v>89</v>
      </c>
    </row>
    <row r="181" spans="2:2" ht="15.5" x14ac:dyDescent="0.35">
      <c r="B181" s="2"/>
    </row>
    <row r="182" spans="2:2" x14ac:dyDescent="0.35">
      <c r="B182" s="4"/>
    </row>
    <row r="183" spans="2:2" ht="15.5" x14ac:dyDescent="0.35">
      <c r="B183" s="2" t="s">
        <v>90</v>
      </c>
    </row>
    <row r="184" spans="2:2" ht="15.5" x14ac:dyDescent="0.35">
      <c r="B184" s="12"/>
    </row>
    <row r="185" spans="2:2" ht="15.5" x14ac:dyDescent="0.35">
      <c r="B185" s="12"/>
    </row>
    <row r="186" spans="2:2" ht="15.5" x14ac:dyDescent="0.35">
      <c r="B186" s="12" t="s">
        <v>91</v>
      </c>
    </row>
    <row r="187" spans="2:2" x14ac:dyDescent="0.35">
      <c r="B187" s="14"/>
    </row>
    <row r="188" spans="2:2" ht="15.5" x14ac:dyDescent="0.35">
      <c r="B188" s="2" t="s">
        <v>0</v>
      </c>
    </row>
    <row r="189" spans="2:2" ht="15.5" x14ac:dyDescent="0.35">
      <c r="B189" s="2" t="s">
        <v>92</v>
      </c>
    </row>
    <row r="190" spans="2:2" ht="15.5" x14ac:dyDescent="0.35">
      <c r="B190" s="2" t="s">
        <v>93</v>
      </c>
    </row>
    <row r="191" spans="2:2" ht="15.5" x14ac:dyDescent="0.35">
      <c r="B191" s="2" t="s">
        <v>94</v>
      </c>
    </row>
    <row r="193" spans="2:2" ht="15.5" x14ac:dyDescent="0.35">
      <c r="B193" s="5"/>
    </row>
    <row r="194" spans="2:2" ht="15.5" x14ac:dyDescent="0.35">
      <c r="B194" s="2" t="s">
        <v>95</v>
      </c>
    </row>
    <row r="195" spans="2:2" ht="15.5" x14ac:dyDescent="0.35">
      <c r="B195" s="2"/>
    </row>
    <row r="196" spans="2:2" ht="15.5" x14ac:dyDescent="0.35">
      <c r="B196" s="2" t="s">
        <v>96</v>
      </c>
    </row>
    <row r="197" spans="2:2" ht="15.5" x14ac:dyDescent="0.35">
      <c r="B197" s="2" t="s">
        <v>97</v>
      </c>
    </row>
    <row r="198" spans="2:2" ht="15.5" x14ac:dyDescent="0.35">
      <c r="B198" s="2"/>
    </row>
    <row r="199" spans="2:2" ht="15.5" x14ac:dyDescent="0.35">
      <c r="B199" s="2" t="s">
        <v>98</v>
      </c>
    </row>
    <row r="200" spans="2:2" ht="15.5" x14ac:dyDescent="0.35">
      <c r="B200" s="2"/>
    </row>
    <row r="201" spans="2:2" ht="15.5" x14ac:dyDescent="0.35">
      <c r="B201" s="5"/>
    </row>
    <row r="202" spans="2:2" ht="15.5" x14ac:dyDescent="0.35">
      <c r="B202" s="2" t="s">
        <v>99</v>
      </c>
    </row>
    <row r="203" spans="2:2" ht="15.5" x14ac:dyDescent="0.35">
      <c r="B203" s="2"/>
    </row>
    <row r="204" spans="2:2" ht="15.5" x14ac:dyDescent="0.35">
      <c r="B204" s="2" t="s">
        <v>100</v>
      </c>
    </row>
    <row r="205" spans="2:2" ht="15.5" x14ac:dyDescent="0.35">
      <c r="B205" s="11"/>
    </row>
    <row r="206" spans="2:2" ht="15.5" x14ac:dyDescent="0.35">
      <c r="B206" s="5"/>
    </row>
    <row r="207" spans="2:2" ht="18.5" x14ac:dyDescent="0.45">
      <c r="B207" s="1" t="s">
        <v>101</v>
      </c>
    </row>
    <row r="208" spans="2:2" ht="15.5" x14ac:dyDescent="0.35">
      <c r="B208" s="5"/>
    </row>
    <row r="209" spans="2:2" ht="15.5" x14ac:dyDescent="0.35">
      <c r="B209" s="2" t="s">
        <v>0</v>
      </c>
    </row>
    <row r="210" spans="2:2" ht="15.5" x14ac:dyDescent="0.35">
      <c r="B210" s="5" t="s">
        <v>102</v>
      </c>
    </row>
    <row r="211" spans="2:2" ht="15.5" x14ac:dyDescent="0.35">
      <c r="B211" s="2" t="s">
        <v>103</v>
      </c>
    </row>
    <row r="212" spans="2:2" ht="15.5" x14ac:dyDescent="0.35">
      <c r="B212" s="2" t="s">
        <v>104</v>
      </c>
    </row>
    <row r="213" spans="2:2" ht="15.5" x14ac:dyDescent="0.35">
      <c r="B213" s="2" t="s">
        <v>105</v>
      </c>
    </row>
    <row r="214" spans="2:2" ht="15.5" x14ac:dyDescent="0.35">
      <c r="B214" s="5"/>
    </row>
    <row r="215" spans="2:2" ht="15.5" x14ac:dyDescent="0.35">
      <c r="B215" s="5" t="s">
        <v>106</v>
      </c>
    </row>
    <row r="216" spans="2:2" ht="15.5" x14ac:dyDescent="0.35">
      <c r="B216" s="5" t="s">
        <v>107</v>
      </c>
    </row>
    <row r="218" spans="2:2" ht="15.5" x14ac:dyDescent="0.35">
      <c r="B218" s="5" t="s">
        <v>108</v>
      </c>
    </row>
    <row r="219" spans="2:2" ht="15.5" x14ac:dyDescent="0.35">
      <c r="B219" s="5" t="s">
        <v>109</v>
      </c>
    </row>
    <row r="220" spans="2:2" ht="15.5" x14ac:dyDescent="0.35">
      <c r="B220" s="5" t="s">
        <v>110</v>
      </c>
    </row>
    <row r="221" spans="2:2" ht="15.5" x14ac:dyDescent="0.35">
      <c r="B221" s="5" t="s">
        <v>111</v>
      </c>
    </row>
    <row r="222" spans="2:2" ht="15.5" x14ac:dyDescent="0.35">
      <c r="B222" s="5" t="s">
        <v>112</v>
      </c>
    </row>
    <row r="223" spans="2:2" ht="15.5" x14ac:dyDescent="0.35">
      <c r="B223" s="5" t="s">
        <v>113</v>
      </c>
    </row>
    <row r="224" spans="2:2" ht="15.5" x14ac:dyDescent="0.35">
      <c r="B224" s="5" t="s">
        <v>114</v>
      </c>
    </row>
    <row r="225" spans="2:2" x14ac:dyDescent="0.35">
      <c r="B225" s="14"/>
    </row>
    <row r="226" spans="2:2" x14ac:dyDescent="0.35">
      <c r="B226" s="14"/>
    </row>
    <row r="227" spans="2:2" x14ac:dyDescent="0.35">
      <c r="B227" s="14"/>
    </row>
    <row r="228" spans="2:2" x14ac:dyDescent="0.35">
      <c r="B228" s="14"/>
    </row>
    <row r="229" spans="2:2" x14ac:dyDescent="0.35">
      <c r="B229" s="14"/>
    </row>
    <row r="230" spans="2:2" ht="18" x14ac:dyDescent="0.4">
      <c r="B230" s="15" t="s">
        <v>115</v>
      </c>
    </row>
    <row r="231" spans="2:2" ht="15.5" x14ac:dyDescent="0.35">
      <c r="B231" s="6"/>
    </row>
    <row r="232" spans="2:2" ht="15.5" x14ac:dyDescent="0.35">
      <c r="B232" s="2" t="s">
        <v>0</v>
      </c>
    </row>
    <row r="233" spans="2:2" ht="15.5" x14ac:dyDescent="0.35">
      <c r="B233" s="2" t="s">
        <v>116</v>
      </c>
    </row>
    <row r="234" spans="2:2" ht="15.5" x14ac:dyDescent="0.35">
      <c r="B234" s="2"/>
    </row>
    <row r="235" spans="2:2" ht="15.5" x14ac:dyDescent="0.35">
      <c r="B235" s="2" t="s">
        <v>117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52"/>
  <sheetViews>
    <sheetView showGridLines="0" tabSelected="1" topLeftCell="A28" zoomScale="90" zoomScaleNormal="90" workbookViewId="0">
      <selection activeCell="D49" sqref="D49:E49"/>
    </sheetView>
  </sheetViews>
  <sheetFormatPr baseColWidth="10" defaultColWidth="0" defaultRowHeight="14.5" x14ac:dyDescent="0.35"/>
  <cols>
    <col min="1" max="1" width="1.7265625" style="17" customWidth="1"/>
    <col min="2" max="2" width="14.54296875" style="17" customWidth="1"/>
    <col min="3" max="3" width="20.54296875" style="17" customWidth="1"/>
    <col min="4" max="4" width="78.81640625" style="17" customWidth="1"/>
    <col min="5" max="5" width="49.453125" style="17" customWidth="1"/>
    <col min="6" max="6" width="13.7265625" style="17" customWidth="1"/>
    <col min="7" max="8" width="11.453125" style="17" customWidth="1"/>
    <col min="9" max="16384" width="0" style="17" hidden="1"/>
  </cols>
  <sheetData>
    <row r="1" spans="1:7" x14ac:dyDescent="0.35">
      <c r="A1" s="40"/>
      <c r="B1" s="40"/>
      <c r="C1" s="40"/>
      <c r="D1" s="40"/>
      <c r="E1" s="40"/>
      <c r="F1" s="40"/>
      <c r="G1" s="40"/>
    </row>
    <row r="2" spans="1:7" ht="21" x14ac:dyDescent="0.5">
      <c r="A2" s="40"/>
      <c r="B2" s="40"/>
      <c r="C2" s="34" t="s">
        <v>147</v>
      </c>
      <c r="D2" s="35"/>
      <c r="E2" s="35"/>
      <c r="F2" s="40"/>
      <c r="G2" s="40"/>
    </row>
    <row r="3" spans="1:7" x14ac:dyDescent="0.35">
      <c r="A3" s="40"/>
      <c r="B3" s="40"/>
      <c r="C3" s="40"/>
      <c r="D3" s="40"/>
      <c r="E3" s="40"/>
      <c r="F3" s="40"/>
      <c r="G3" s="40"/>
    </row>
    <row r="4" spans="1:7" x14ac:dyDescent="0.35">
      <c r="A4" s="40"/>
      <c r="B4" s="40"/>
      <c r="C4" s="36" t="s">
        <v>123</v>
      </c>
      <c r="D4" s="64">
        <v>41491</v>
      </c>
      <c r="E4" s="40"/>
      <c r="F4" s="40"/>
      <c r="G4" s="40"/>
    </row>
    <row r="5" spans="1:7" x14ac:dyDescent="0.35">
      <c r="A5" s="40"/>
      <c r="B5" s="40"/>
      <c r="C5" s="36" t="s">
        <v>143</v>
      </c>
      <c r="D5" s="63" t="s">
        <v>173</v>
      </c>
      <c r="E5" s="40"/>
      <c r="F5" s="40"/>
      <c r="G5" s="40"/>
    </row>
    <row r="6" spans="1:7" x14ac:dyDescent="0.35">
      <c r="A6" s="40"/>
      <c r="B6" s="36" t="s">
        <v>129</v>
      </c>
      <c r="C6" s="40"/>
      <c r="D6" s="40"/>
      <c r="E6" s="40"/>
      <c r="F6" s="40"/>
      <c r="G6" s="40"/>
    </row>
    <row r="7" spans="1:7" x14ac:dyDescent="0.35">
      <c r="A7" s="40"/>
      <c r="B7" s="20">
        <v>1</v>
      </c>
      <c r="C7" s="36" t="s">
        <v>121</v>
      </c>
      <c r="D7" s="63" t="s">
        <v>180</v>
      </c>
      <c r="E7" s="40"/>
      <c r="F7" s="40"/>
      <c r="G7" s="40"/>
    </row>
    <row r="8" spans="1:7" x14ac:dyDescent="0.35">
      <c r="A8" s="40"/>
      <c r="B8" s="40"/>
      <c r="C8" s="40"/>
      <c r="D8" s="40"/>
      <c r="E8" s="40"/>
      <c r="F8" s="40"/>
      <c r="G8" s="40"/>
    </row>
    <row r="9" spans="1:7" x14ac:dyDescent="0.35">
      <c r="A9" s="40"/>
      <c r="B9" s="40"/>
      <c r="C9" s="37" t="s">
        <v>130</v>
      </c>
      <c r="D9" s="37" t="s">
        <v>145</v>
      </c>
      <c r="E9" s="37" t="s">
        <v>146</v>
      </c>
      <c r="F9" s="40"/>
      <c r="G9" s="40"/>
    </row>
    <row r="10" spans="1:7" x14ac:dyDescent="0.35">
      <c r="A10" s="40"/>
      <c r="B10" s="40"/>
      <c r="C10" s="27" t="s">
        <v>157</v>
      </c>
      <c r="D10" s="63" t="s">
        <v>174</v>
      </c>
      <c r="E10" s="21" t="s">
        <v>175</v>
      </c>
      <c r="F10" s="40"/>
      <c r="G10" s="40"/>
    </row>
    <row r="11" spans="1:7" x14ac:dyDescent="0.35">
      <c r="A11" s="40"/>
      <c r="B11" s="40"/>
      <c r="C11" s="27" t="s">
        <v>158</v>
      </c>
      <c r="D11" s="63" t="s">
        <v>176</v>
      </c>
      <c r="E11" s="21" t="s">
        <v>177</v>
      </c>
      <c r="F11" s="40"/>
      <c r="G11" s="40"/>
    </row>
    <row r="12" spans="1:7" x14ac:dyDescent="0.35">
      <c r="A12" s="40"/>
      <c r="B12" s="40"/>
      <c r="C12" s="27" t="s">
        <v>159</v>
      </c>
      <c r="D12" s="63" t="s">
        <v>178</v>
      </c>
      <c r="E12" s="21" t="s">
        <v>179</v>
      </c>
      <c r="F12" s="40"/>
      <c r="G12" s="40"/>
    </row>
    <row r="13" spans="1:7" x14ac:dyDescent="0.35">
      <c r="A13" s="40"/>
      <c r="B13" s="40"/>
      <c r="C13" s="27" t="s">
        <v>160</v>
      </c>
      <c r="D13" s="63"/>
      <c r="E13" s="21"/>
      <c r="F13" s="40"/>
      <c r="G13" s="40"/>
    </row>
    <row r="14" spans="1:7" x14ac:dyDescent="0.35">
      <c r="A14" s="40"/>
      <c r="B14" s="40"/>
      <c r="C14" s="27" t="s">
        <v>161</v>
      </c>
      <c r="D14" s="63"/>
      <c r="E14" s="21"/>
      <c r="F14" s="40"/>
      <c r="G14" s="40"/>
    </row>
    <row r="15" spans="1:7" x14ac:dyDescent="0.35">
      <c r="A15" s="40"/>
      <c r="B15" s="40"/>
      <c r="C15" s="27" t="s">
        <v>162</v>
      </c>
      <c r="D15" s="63"/>
      <c r="E15" s="21"/>
      <c r="F15" s="40"/>
      <c r="G15" s="40"/>
    </row>
    <row r="16" spans="1:7" x14ac:dyDescent="0.35">
      <c r="A16" s="40"/>
      <c r="B16" s="40"/>
      <c r="C16" s="27" t="s">
        <v>163</v>
      </c>
      <c r="D16" s="63"/>
      <c r="E16" s="21"/>
      <c r="F16" s="40"/>
      <c r="G16" s="40"/>
    </row>
    <row r="17" spans="1:9" x14ac:dyDescent="0.35">
      <c r="A17" s="40"/>
      <c r="B17" s="40"/>
      <c r="C17" s="27" t="s">
        <v>164</v>
      </c>
      <c r="D17" s="63"/>
      <c r="E17" s="21"/>
      <c r="F17" s="40"/>
      <c r="G17" s="40"/>
    </row>
    <row r="18" spans="1:9" x14ac:dyDescent="0.35">
      <c r="A18" s="40"/>
      <c r="B18" s="40"/>
      <c r="C18" s="27" t="s">
        <v>165</v>
      </c>
      <c r="D18" s="63"/>
      <c r="E18" s="21"/>
      <c r="F18" s="40"/>
      <c r="G18" s="40"/>
    </row>
    <row r="19" spans="1:9" x14ac:dyDescent="0.35">
      <c r="A19" s="40"/>
      <c r="B19" s="40"/>
      <c r="C19" s="27" t="s">
        <v>166</v>
      </c>
      <c r="D19" s="63"/>
      <c r="E19" s="21"/>
      <c r="F19" s="40"/>
      <c r="G19" s="40"/>
    </row>
    <row r="20" spans="1:9" x14ac:dyDescent="0.35">
      <c r="A20" s="40"/>
      <c r="B20" s="40"/>
      <c r="C20" s="27" t="s">
        <v>167</v>
      </c>
      <c r="D20" s="63"/>
      <c r="E20" s="21"/>
      <c r="F20" s="40"/>
      <c r="G20" s="40"/>
    </row>
    <row r="21" spans="1:9" x14ac:dyDescent="0.35">
      <c r="A21" s="40"/>
      <c r="B21" s="40"/>
      <c r="C21" s="27" t="s">
        <v>168</v>
      </c>
      <c r="D21" s="63"/>
      <c r="E21" s="21"/>
      <c r="F21" s="40"/>
      <c r="G21" s="40"/>
    </row>
    <row r="22" spans="1:9" x14ac:dyDescent="0.35">
      <c r="A22" s="40"/>
      <c r="B22" s="40"/>
      <c r="C22" s="27" t="s">
        <v>169</v>
      </c>
      <c r="D22" s="63"/>
      <c r="E22" s="21"/>
      <c r="F22" s="40"/>
      <c r="G22" s="40"/>
    </row>
    <row r="23" spans="1:9" x14ac:dyDescent="0.35">
      <c r="A23" s="40"/>
      <c r="B23" s="40"/>
      <c r="C23" s="27" t="s">
        <v>170</v>
      </c>
      <c r="D23" s="63"/>
      <c r="E23" s="21"/>
      <c r="F23" s="40"/>
      <c r="G23" s="40"/>
    </row>
    <row r="24" spans="1:9" x14ac:dyDescent="0.35">
      <c r="A24" s="40"/>
      <c r="B24" s="40"/>
      <c r="C24" s="27" t="s">
        <v>171</v>
      </c>
      <c r="D24" s="63"/>
      <c r="E24" s="21"/>
      <c r="F24" s="40"/>
      <c r="G24" s="40"/>
    </row>
    <row r="25" spans="1:9" x14ac:dyDescent="0.35">
      <c r="A25" s="40"/>
      <c r="B25" s="40"/>
      <c r="C25" s="27" t="s">
        <v>172</v>
      </c>
      <c r="D25" s="63"/>
      <c r="E25" s="21"/>
      <c r="F25" s="40"/>
      <c r="G25" s="40"/>
    </row>
    <row r="26" spans="1:9" x14ac:dyDescent="0.35">
      <c r="A26" s="40"/>
      <c r="B26" s="40"/>
      <c r="C26" s="40"/>
      <c r="D26" s="40"/>
      <c r="E26" s="40"/>
      <c r="F26" s="40"/>
      <c r="G26" s="40"/>
    </row>
    <row r="27" spans="1:9" x14ac:dyDescent="0.35">
      <c r="A27" s="40"/>
      <c r="B27" s="40"/>
      <c r="C27" s="40"/>
      <c r="D27" s="40"/>
      <c r="E27" s="40"/>
      <c r="F27" s="40"/>
      <c r="G27" s="40"/>
    </row>
    <row r="28" spans="1:9" x14ac:dyDescent="0.35">
      <c r="A28" s="40"/>
      <c r="B28" s="40"/>
      <c r="C28" s="40"/>
      <c r="D28" s="40"/>
      <c r="E28" s="40"/>
      <c r="F28" s="40"/>
      <c r="G28" s="40"/>
    </row>
    <row r="29" spans="1:9" x14ac:dyDescent="0.35">
      <c r="A29" s="40"/>
      <c r="B29" s="40"/>
      <c r="C29" s="40"/>
      <c r="D29" s="40"/>
      <c r="E29" s="40"/>
      <c r="F29" s="40"/>
      <c r="G29" s="40"/>
    </row>
    <row r="30" spans="1:9" x14ac:dyDescent="0.35">
      <c r="A30" s="40"/>
      <c r="B30" s="40"/>
      <c r="C30" s="40"/>
      <c r="D30" s="40"/>
      <c r="E30" s="40"/>
      <c r="F30" s="40"/>
      <c r="G30" s="40"/>
    </row>
    <row r="32" spans="1:9" x14ac:dyDescent="0.35">
      <c r="C32" s="83"/>
      <c r="D32" s="83" t="s">
        <v>131</v>
      </c>
      <c r="E32" s="84"/>
      <c r="F32" s="83"/>
      <c r="G32" s="83"/>
      <c r="I32" s="83"/>
    </row>
    <row r="33" spans="4:5" x14ac:dyDescent="0.35">
      <c r="E33" s="18"/>
    </row>
    <row r="34" spans="4:5" x14ac:dyDescent="0.35">
      <c r="E34" s="18"/>
    </row>
    <row r="35" spans="4:5" x14ac:dyDescent="0.35">
      <c r="E35" s="18"/>
    </row>
    <row r="36" spans="4:5" x14ac:dyDescent="0.35">
      <c r="D36" s="19" t="s">
        <v>126</v>
      </c>
      <c r="E36" s="19" t="s">
        <v>135</v>
      </c>
    </row>
    <row r="37" spans="4:5" x14ac:dyDescent="0.35">
      <c r="D37" s="45"/>
      <c r="E37" s="44"/>
    </row>
    <row r="38" spans="4:5" x14ac:dyDescent="0.35">
      <c r="D38" s="68">
        <v>1</v>
      </c>
      <c r="E38" s="46" t="s">
        <v>137</v>
      </c>
    </row>
    <row r="39" spans="4:5" x14ac:dyDescent="0.35">
      <c r="D39" s="69">
        <v>5</v>
      </c>
      <c r="E39" s="47" t="s">
        <v>138</v>
      </c>
    </row>
    <row r="40" spans="4:5" x14ac:dyDescent="0.35">
      <c r="D40" s="70">
        <v>10</v>
      </c>
      <c r="E40" s="48" t="s">
        <v>139</v>
      </c>
    </row>
    <row r="41" spans="4:5" x14ac:dyDescent="0.35">
      <c r="D41" s="85"/>
      <c r="E41" s="86"/>
    </row>
    <row r="42" spans="4:5" x14ac:dyDescent="0.35">
      <c r="D42" s="19" t="s">
        <v>120</v>
      </c>
      <c r="E42" s="43" t="s">
        <v>136</v>
      </c>
    </row>
    <row r="43" spans="4:5" x14ac:dyDescent="0.35">
      <c r="D43" s="49"/>
      <c r="E43" s="44"/>
    </row>
    <row r="44" spans="4:5" x14ac:dyDescent="0.35">
      <c r="D44" s="65">
        <v>1</v>
      </c>
      <c r="E44" s="46" t="s">
        <v>137</v>
      </c>
    </row>
    <row r="45" spans="4:5" x14ac:dyDescent="0.35">
      <c r="D45" s="66">
        <v>5</v>
      </c>
      <c r="E45" s="47" t="s">
        <v>138</v>
      </c>
    </row>
    <row r="46" spans="4:5" x14ac:dyDescent="0.35">
      <c r="D46" s="67">
        <v>10</v>
      </c>
      <c r="E46" s="48" t="s">
        <v>139</v>
      </c>
    </row>
    <row r="49" spans="1:7" x14ac:dyDescent="0.35">
      <c r="D49" s="93" t="s">
        <v>190</v>
      </c>
      <c r="E49" s="93"/>
    </row>
    <row r="52" spans="1:7" x14ac:dyDescent="0.35">
      <c r="A52" s="87"/>
      <c r="B52" s="24"/>
      <c r="C52" s="24" t="s">
        <v>119</v>
      </c>
      <c r="D52" s="24"/>
      <c r="E52" s="24"/>
      <c r="F52" s="24"/>
      <c r="G52" s="24"/>
    </row>
  </sheetData>
  <sheetProtection algorithmName="SHA-512" hashValue="RIW0/akRNsbPg3jRz/Nr73yXtdXLfJqftTfV4zn3zH7mzlHTc7DNVp5LEsZVSivIt/tAWixUuvOn8zKtGyGJJw==" saltValue="T7HpR9yinH0eBax4R+cr5w==" spinCount="100000" sheet="1" formatCells="0" formatColumns="0"/>
  <dataValidations count="1">
    <dataValidation type="whole" allowBlank="1" showInputMessage="1" showErrorMessage="1" sqref="D38:D40 D44:D46">
      <formula1>1</formula1>
      <formula2>10</formula2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49"/>
  <sheetViews>
    <sheetView showGridLines="0" zoomScale="90" zoomScaleNormal="90" workbookViewId="0">
      <pane ySplit="5" topLeftCell="A6" activePane="bottomLeft" state="frozen"/>
      <selection activeCell="C16" sqref="C16"/>
      <selection pane="bottomLeft" activeCell="C12" sqref="C12:C13"/>
    </sheetView>
  </sheetViews>
  <sheetFormatPr baseColWidth="10" defaultColWidth="0" defaultRowHeight="14.5" x14ac:dyDescent="0.35"/>
  <cols>
    <col min="1" max="1" width="3.26953125" customWidth="1"/>
    <col min="2" max="2" width="14.7265625" customWidth="1"/>
    <col min="3" max="3" width="101.26953125" style="31" customWidth="1"/>
    <col min="4" max="4" width="14.1796875" style="16" customWidth="1"/>
    <col min="5" max="5" width="13.453125" style="16" customWidth="1"/>
    <col min="6" max="6" width="38.1796875" style="16" customWidth="1"/>
    <col min="7" max="7" width="81.453125" customWidth="1"/>
    <col min="8" max="8" width="2.26953125" customWidth="1"/>
    <col min="9" max="9" width="10" hidden="1" customWidth="1"/>
    <col min="10" max="10" width="11.08984375" hidden="1" customWidth="1"/>
    <col min="11" max="250" width="11.453125" customWidth="1"/>
  </cols>
  <sheetData>
    <row r="1" spans="2:10" s="17" customFormat="1" x14ac:dyDescent="0.35">
      <c r="B1" s="28" t="s">
        <v>123</v>
      </c>
      <c r="C1" s="50">
        <f>IF(+I!D4=0," ",+I!D4)</f>
        <v>41491</v>
      </c>
      <c r="F1" s="18"/>
      <c r="I1" s="19" t="s">
        <v>126</v>
      </c>
      <c r="J1" s="19" t="s">
        <v>120</v>
      </c>
    </row>
    <row r="2" spans="2:10" s="17" customFormat="1" x14ac:dyDescent="0.35">
      <c r="B2" s="28" t="s">
        <v>151</v>
      </c>
      <c r="C2" s="33" t="str">
        <f>IF(+I!E10=0," ",+I!E10)</f>
        <v>Javier Rius</v>
      </c>
      <c r="D2" s="52" t="s">
        <v>144</v>
      </c>
      <c r="F2" s="18"/>
      <c r="I2" s="26"/>
      <c r="J2" s="26"/>
    </row>
    <row r="3" spans="2:10" s="17" customFormat="1" x14ac:dyDescent="0.35">
      <c r="B3" s="28" t="s">
        <v>121</v>
      </c>
      <c r="C3" s="79" t="str">
        <f>IF(+I!D7=0," ",+I!D7)</f>
        <v>VENTAS Y MARKETING</v>
      </c>
      <c r="D3" s="51">
        <f>+I!B7</f>
        <v>1</v>
      </c>
      <c r="I3" s="26">
        <f>+I!D38</f>
        <v>1</v>
      </c>
      <c r="J3" s="26">
        <f>+I!D44</f>
        <v>1</v>
      </c>
    </row>
    <row r="4" spans="2:10" s="17" customFormat="1" ht="15" thickBot="1" x14ac:dyDescent="0.4">
      <c r="B4" s="53" t="s">
        <v>125</v>
      </c>
      <c r="C4" s="60" t="str">
        <f>IF(+I!D10=0," ",+I!D10)</f>
        <v>MERCADO</v>
      </c>
      <c r="D4" s="51" t="str">
        <f>+I!C10</f>
        <v>1.1</v>
      </c>
      <c r="E4" s="18"/>
      <c r="I4" s="26">
        <f>+I!D39</f>
        <v>5</v>
      </c>
      <c r="J4" s="26">
        <f>+I!D45</f>
        <v>5</v>
      </c>
    </row>
    <row r="5" spans="2:10" s="17" customFormat="1" ht="15" thickBot="1" x14ac:dyDescent="0.4">
      <c r="B5" s="56" t="s">
        <v>124</v>
      </c>
      <c r="C5" s="57" t="s">
        <v>118</v>
      </c>
      <c r="D5" s="43" t="s">
        <v>126</v>
      </c>
      <c r="E5" s="19" t="s">
        <v>120</v>
      </c>
      <c r="F5" s="19" t="s">
        <v>148</v>
      </c>
      <c r="I5" s="26">
        <f>+I!D40</f>
        <v>10</v>
      </c>
      <c r="J5" s="26">
        <f>+I!D46</f>
        <v>10</v>
      </c>
    </row>
    <row r="6" spans="2:10" s="17" customFormat="1" ht="31" x14ac:dyDescent="0.35">
      <c r="B6" s="54">
        <v>1</v>
      </c>
      <c r="C6" s="55" t="s">
        <v>181</v>
      </c>
      <c r="D6" s="25">
        <v>5</v>
      </c>
      <c r="E6" s="23">
        <v>1</v>
      </c>
      <c r="F6" s="58"/>
    </row>
    <row r="7" spans="2:10" s="17" customFormat="1" ht="15.5" x14ac:dyDescent="0.35">
      <c r="B7" s="20">
        <f>+B6+1</f>
        <v>2</v>
      </c>
      <c r="C7" s="55" t="s">
        <v>182</v>
      </c>
      <c r="D7" s="25">
        <v>5</v>
      </c>
      <c r="E7" s="23">
        <v>10</v>
      </c>
      <c r="F7" s="58"/>
    </row>
    <row r="8" spans="2:10" s="17" customFormat="1" ht="15.5" x14ac:dyDescent="0.35">
      <c r="B8" s="20">
        <f>+B7+1</f>
        <v>3</v>
      </c>
      <c r="C8" s="55" t="s">
        <v>183</v>
      </c>
      <c r="D8" s="25">
        <v>10</v>
      </c>
      <c r="E8" s="23">
        <v>1</v>
      </c>
      <c r="F8" s="58"/>
    </row>
    <row r="9" spans="2:10" s="17" customFormat="1" x14ac:dyDescent="0.35">
      <c r="B9" s="20">
        <f t="shared" ref="B9:B45" si="0">+B8+1</f>
        <v>4</v>
      </c>
      <c r="C9" s="29"/>
      <c r="D9" s="25"/>
      <c r="E9" s="23"/>
      <c r="F9" s="58"/>
    </row>
    <row r="10" spans="2:10" s="17" customFormat="1" x14ac:dyDescent="0.35">
      <c r="B10" s="20">
        <f t="shared" si="0"/>
        <v>5</v>
      </c>
      <c r="C10" s="29"/>
      <c r="D10" s="25"/>
      <c r="E10" s="23"/>
      <c r="F10" s="58"/>
    </row>
    <row r="11" spans="2:10" s="17" customFormat="1" x14ac:dyDescent="0.35">
      <c r="B11" s="20">
        <f t="shared" si="0"/>
        <v>6</v>
      </c>
      <c r="C11" s="29"/>
      <c r="D11" s="25"/>
      <c r="E11" s="23"/>
      <c r="F11" s="58"/>
    </row>
    <row r="12" spans="2:10" s="17" customFormat="1" x14ac:dyDescent="0.35">
      <c r="B12" s="20">
        <f t="shared" si="0"/>
        <v>7</v>
      </c>
      <c r="C12" s="29"/>
      <c r="D12" s="25"/>
      <c r="E12" s="23"/>
      <c r="F12" s="58"/>
    </row>
    <row r="13" spans="2:10" s="17" customFormat="1" x14ac:dyDescent="0.35">
      <c r="B13" s="20">
        <f t="shared" si="0"/>
        <v>8</v>
      </c>
      <c r="C13" s="29"/>
      <c r="D13" s="25"/>
      <c r="E13" s="23"/>
      <c r="F13" s="58"/>
    </row>
    <row r="14" spans="2:10" s="17" customFormat="1" x14ac:dyDescent="0.35">
      <c r="B14" s="20">
        <f t="shared" si="0"/>
        <v>9</v>
      </c>
      <c r="C14" s="29"/>
      <c r="D14" s="25"/>
      <c r="E14" s="23"/>
      <c r="F14" s="58"/>
    </row>
    <row r="15" spans="2:10" s="17" customFormat="1" x14ac:dyDescent="0.35">
      <c r="B15" s="20">
        <f t="shared" si="0"/>
        <v>10</v>
      </c>
      <c r="C15" s="29"/>
      <c r="D15" s="25"/>
      <c r="E15" s="23"/>
      <c r="F15" s="58"/>
    </row>
    <row r="16" spans="2:10" s="17" customFormat="1" x14ac:dyDescent="0.35">
      <c r="B16" s="20">
        <f t="shared" si="0"/>
        <v>11</v>
      </c>
      <c r="C16" s="29"/>
      <c r="D16" s="25"/>
      <c r="E16" s="23"/>
      <c r="F16" s="58"/>
    </row>
    <row r="17" spans="2:6" s="17" customFormat="1" x14ac:dyDescent="0.35">
      <c r="B17" s="20">
        <f t="shared" si="0"/>
        <v>12</v>
      </c>
      <c r="C17" s="29"/>
      <c r="D17" s="25"/>
      <c r="E17" s="23"/>
      <c r="F17" s="58"/>
    </row>
    <row r="18" spans="2:6" s="17" customFormat="1" x14ac:dyDescent="0.35">
      <c r="B18" s="20">
        <f t="shared" si="0"/>
        <v>13</v>
      </c>
      <c r="C18" s="29"/>
      <c r="D18" s="25"/>
      <c r="E18" s="23"/>
      <c r="F18" s="58"/>
    </row>
    <row r="19" spans="2:6" s="17" customFormat="1" x14ac:dyDescent="0.35">
      <c r="B19" s="20">
        <f t="shared" si="0"/>
        <v>14</v>
      </c>
      <c r="C19" s="29"/>
      <c r="D19" s="25"/>
      <c r="E19" s="23"/>
      <c r="F19" s="58"/>
    </row>
    <row r="20" spans="2:6" s="17" customFormat="1" x14ac:dyDescent="0.35">
      <c r="B20" s="20">
        <f t="shared" si="0"/>
        <v>15</v>
      </c>
      <c r="C20" s="29"/>
      <c r="D20" s="25"/>
      <c r="E20" s="23"/>
      <c r="F20" s="58"/>
    </row>
    <row r="21" spans="2:6" s="17" customFormat="1" x14ac:dyDescent="0.35">
      <c r="B21" s="20">
        <f t="shared" si="0"/>
        <v>16</v>
      </c>
      <c r="C21" s="29"/>
      <c r="D21" s="25"/>
      <c r="E21" s="23"/>
      <c r="F21" s="58"/>
    </row>
    <row r="22" spans="2:6" s="17" customFormat="1" x14ac:dyDescent="0.35">
      <c r="B22" s="20">
        <f t="shared" si="0"/>
        <v>17</v>
      </c>
      <c r="C22" s="29"/>
      <c r="D22" s="25"/>
      <c r="E22" s="23"/>
      <c r="F22" s="58"/>
    </row>
    <row r="23" spans="2:6" s="17" customFormat="1" x14ac:dyDescent="0.35">
      <c r="B23" s="20">
        <f t="shared" si="0"/>
        <v>18</v>
      </c>
      <c r="C23" s="29"/>
      <c r="D23" s="25"/>
      <c r="E23" s="23"/>
      <c r="F23" s="58"/>
    </row>
    <row r="24" spans="2:6" s="17" customFormat="1" x14ac:dyDescent="0.35">
      <c r="B24" s="20">
        <f t="shared" si="0"/>
        <v>19</v>
      </c>
      <c r="C24" s="29"/>
      <c r="D24" s="25"/>
      <c r="E24" s="23"/>
      <c r="F24" s="58"/>
    </row>
    <row r="25" spans="2:6" s="17" customFormat="1" x14ac:dyDescent="0.35">
      <c r="B25" s="20">
        <f t="shared" si="0"/>
        <v>20</v>
      </c>
      <c r="C25" s="29"/>
      <c r="D25" s="25"/>
      <c r="E25" s="23"/>
      <c r="F25" s="58"/>
    </row>
    <row r="26" spans="2:6" s="17" customFormat="1" x14ac:dyDescent="0.35">
      <c r="B26" s="20">
        <f t="shared" si="0"/>
        <v>21</v>
      </c>
      <c r="C26" s="29"/>
      <c r="D26" s="25"/>
      <c r="E26" s="23"/>
      <c r="F26" s="58"/>
    </row>
    <row r="27" spans="2:6" s="17" customFormat="1" x14ac:dyDescent="0.35">
      <c r="B27" s="20">
        <f t="shared" si="0"/>
        <v>22</v>
      </c>
      <c r="C27" s="29"/>
      <c r="D27" s="25"/>
      <c r="E27" s="23"/>
      <c r="F27" s="58"/>
    </row>
    <row r="28" spans="2:6" s="17" customFormat="1" x14ac:dyDescent="0.35">
      <c r="B28" s="20">
        <f t="shared" si="0"/>
        <v>23</v>
      </c>
      <c r="C28" s="29"/>
      <c r="D28" s="25"/>
      <c r="E28" s="23"/>
      <c r="F28" s="58"/>
    </row>
    <row r="29" spans="2:6" s="17" customFormat="1" x14ac:dyDescent="0.35">
      <c r="B29" s="20">
        <f t="shared" si="0"/>
        <v>24</v>
      </c>
      <c r="C29" s="29"/>
      <c r="D29" s="25"/>
      <c r="E29" s="23"/>
      <c r="F29" s="58"/>
    </row>
    <row r="30" spans="2:6" s="17" customFormat="1" x14ac:dyDescent="0.35">
      <c r="B30" s="20">
        <f t="shared" si="0"/>
        <v>25</v>
      </c>
      <c r="C30" s="29"/>
      <c r="D30" s="25"/>
      <c r="E30" s="23"/>
      <c r="F30" s="58"/>
    </row>
    <row r="31" spans="2:6" s="17" customFormat="1" x14ac:dyDescent="0.35">
      <c r="B31" s="20">
        <f t="shared" si="0"/>
        <v>26</v>
      </c>
      <c r="C31" s="29"/>
      <c r="D31" s="25"/>
      <c r="E31" s="23"/>
      <c r="F31" s="58"/>
    </row>
    <row r="32" spans="2:6" s="17" customFormat="1" x14ac:dyDescent="0.35">
      <c r="B32" s="20">
        <f t="shared" si="0"/>
        <v>27</v>
      </c>
      <c r="C32" s="29"/>
      <c r="D32" s="25"/>
      <c r="E32" s="23"/>
      <c r="F32" s="58"/>
    </row>
    <row r="33" spans="2:6" s="17" customFormat="1" x14ac:dyDescent="0.35">
      <c r="B33" s="20">
        <f t="shared" si="0"/>
        <v>28</v>
      </c>
      <c r="C33" s="29"/>
      <c r="D33" s="25"/>
      <c r="E33" s="23"/>
      <c r="F33" s="58"/>
    </row>
    <row r="34" spans="2:6" s="17" customFormat="1" x14ac:dyDescent="0.35">
      <c r="B34" s="20">
        <f t="shared" si="0"/>
        <v>29</v>
      </c>
      <c r="C34" s="29"/>
      <c r="D34" s="25"/>
      <c r="E34" s="23"/>
      <c r="F34" s="58"/>
    </row>
    <row r="35" spans="2:6" s="17" customFormat="1" x14ac:dyDescent="0.35">
      <c r="B35" s="20">
        <f t="shared" si="0"/>
        <v>30</v>
      </c>
      <c r="C35" s="29"/>
      <c r="D35" s="25"/>
      <c r="E35" s="23"/>
      <c r="F35" s="58"/>
    </row>
    <row r="36" spans="2:6" s="17" customFormat="1" x14ac:dyDescent="0.35">
      <c r="B36" s="20">
        <f t="shared" si="0"/>
        <v>31</v>
      </c>
      <c r="C36" s="29"/>
      <c r="D36" s="25"/>
      <c r="E36" s="23"/>
      <c r="F36" s="59"/>
    </row>
    <row r="37" spans="2:6" s="17" customFormat="1" x14ac:dyDescent="0.35">
      <c r="B37" s="20">
        <f t="shared" si="0"/>
        <v>32</v>
      </c>
      <c r="C37" s="29"/>
      <c r="D37" s="25"/>
      <c r="E37" s="23"/>
      <c r="F37" s="59"/>
    </row>
    <row r="38" spans="2:6" s="17" customFormat="1" x14ac:dyDescent="0.35">
      <c r="B38" s="20">
        <f t="shared" si="0"/>
        <v>33</v>
      </c>
      <c r="C38" s="29"/>
      <c r="D38" s="25"/>
      <c r="E38" s="23"/>
      <c r="F38" s="59"/>
    </row>
    <row r="39" spans="2:6" s="17" customFormat="1" x14ac:dyDescent="0.35">
      <c r="B39" s="20">
        <f t="shared" si="0"/>
        <v>34</v>
      </c>
      <c r="C39" s="29"/>
      <c r="D39" s="25"/>
      <c r="E39" s="23"/>
      <c r="F39" s="59"/>
    </row>
    <row r="40" spans="2:6" s="17" customFormat="1" x14ac:dyDescent="0.35">
      <c r="B40" s="20">
        <f t="shared" si="0"/>
        <v>35</v>
      </c>
      <c r="C40" s="29"/>
      <c r="D40" s="25"/>
      <c r="E40" s="23"/>
      <c r="F40" s="59"/>
    </row>
    <row r="41" spans="2:6" s="17" customFormat="1" x14ac:dyDescent="0.35">
      <c r="B41" s="20">
        <f t="shared" si="0"/>
        <v>36</v>
      </c>
      <c r="C41" s="29"/>
      <c r="D41" s="25"/>
      <c r="E41" s="23"/>
      <c r="F41" s="59"/>
    </row>
    <row r="42" spans="2:6" s="17" customFormat="1" x14ac:dyDescent="0.35">
      <c r="B42" s="20">
        <f t="shared" si="0"/>
        <v>37</v>
      </c>
      <c r="C42" s="29"/>
      <c r="D42" s="25"/>
      <c r="E42" s="23"/>
      <c r="F42" s="59"/>
    </row>
    <row r="43" spans="2:6" s="17" customFormat="1" x14ac:dyDescent="0.35">
      <c r="B43" s="20">
        <f t="shared" si="0"/>
        <v>38</v>
      </c>
      <c r="C43" s="29"/>
      <c r="D43" s="25"/>
      <c r="E43" s="23"/>
      <c r="F43" s="59"/>
    </row>
    <row r="44" spans="2:6" s="17" customFormat="1" x14ac:dyDescent="0.35">
      <c r="B44" s="20">
        <f t="shared" si="0"/>
        <v>39</v>
      </c>
      <c r="C44" s="29"/>
      <c r="D44" s="25"/>
      <c r="E44" s="23"/>
      <c r="F44" s="59"/>
    </row>
    <row r="45" spans="2:6" s="17" customFormat="1" x14ac:dyDescent="0.35">
      <c r="B45" s="20">
        <f t="shared" si="0"/>
        <v>40</v>
      </c>
      <c r="C45" s="29"/>
      <c r="D45" s="25"/>
      <c r="E45" s="23"/>
      <c r="F45" s="59"/>
    </row>
    <row r="46" spans="2:6" s="17" customFormat="1" x14ac:dyDescent="0.35">
      <c r="C46" s="30"/>
      <c r="D46" s="18"/>
      <c r="E46" s="18"/>
      <c r="F46" s="18"/>
    </row>
    <row r="47" spans="2:6" s="17" customFormat="1" x14ac:dyDescent="0.35">
      <c r="C47" s="30"/>
      <c r="D47" s="18"/>
      <c r="E47" s="18"/>
      <c r="F47" s="18"/>
    </row>
    <row r="49" spans="2:6" x14ac:dyDescent="0.35">
      <c r="B49" s="22" t="s">
        <v>119</v>
      </c>
      <c r="C49" s="32"/>
      <c r="D49" s="22"/>
      <c r="E49" s="22"/>
      <c r="F49" s="22"/>
    </row>
  </sheetData>
  <dataValidations count="2">
    <dataValidation type="list" allowBlank="1" showInputMessage="1" showErrorMessage="1" error="VALOR INCORRECTO" sqref="D6:D45">
      <formula1>$I$2:$I$5</formula1>
    </dataValidation>
    <dataValidation type="list" allowBlank="1" showInputMessage="1" showErrorMessage="1" sqref="J2 E6:E45">
      <formula1>$J$2:$J$5</formula1>
    </dataValidation>
  </dataValidations>
  <pageMargins left="0.7" right="0.7" top="0.75" bottom="0.75" header="0.3" footer="0.3"/>
  <pageSetup paperSize="9" orientation="portrait" r:id="rId1"/>
  <ignoredErrors>
    <ignoredError sqref="C1:C2 B7:B44 D3:D4 C3:C4" unlockedFormula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49"/>
  <sheetViews>
    <sheetView showGridLines="0" zoomScale="90" zoomScaleNormal="90" workbookViewId="0">
      <pane ySplit="5" topLeftCell="A6" activePane="bottomLeft" state="frozen"/>
      <selection pane="bottomLeft" activeCell="C18" sqref="C18"/>
    </sheetView>
  </sheetViews>
  <sheetFormatPr baseColWidth="10" defaultColWidth="0" defaultRowHeight="14.5" x14ac:dyDescent="0.35"/>
  <cols>
    <col min="1" max="1" width="3.26953125" customWidth="1"/>
    <col min="2" max="2" width="14.7265625" customWidth="1"/>
    <col min="3" max="3" width="101.26953125" style="31" customWidth="1"/>
    <col min="4" max="4" width="14.1796875" style="16" customWidth="1"/>
    <col min="5" max="5" width="13.453125" style="16" customWidth="1"/>
    <col min="6" max="6" width="38.1796875" style="16" customWidth="1"/>
    <col min="7" max="7" width="81.453125" customWidth="1"/>
    <col min="8" max="8" width="2.26953125" customWidth="1"/>
    <col min="9" max="10" width="11.453125" hidden="1" customWidth="1"/>
    <col min="11" max="250" width="11.453125" customWidth="1"/>
  </cols>
  <sheetData>
    <row r="1" spans="2:10" s="17" customFormat="1" x14ac:dyDescent="0.35">
      <c r="B1" s="28" t="s">
        <v>123</v>
      </c>
      <c r="C1" s="50">
        <f>IF(+I!D4=0," ",+I!D4)</f>
        <v>41491</v>
      </c>
      <c r="F1" s="18"/>
      <c r="I1" s="19" t="s">
        <v>126</v>
      </c>
      <c r="J1" s="19" t="s">
        <v>120</v>
      </c>
    </row>
    <row r="2" spans="2:10" s="17" customFormat="1" x14ac:dyDescent="0.35">
      <c r="B2" s="28" t="s">
        <v>151</v>
      </c>
      <c r="C2" s="33" t="str">
        <f>IF(+I!E11=0," ",+I!E11)</f>
        <v>Luis Reig</v>
      </c>
      <c r="D2" s="52" t="s">
        <v>144</v>
      </c>
      <c r="F2" s="18"/>
      <c r="I2" s="26"/>
      <c r="J2" s="26"/>
    </row>
    <row r="3" spans="2:10" s="17" customFormat="1" x14ac:dyDescent="0.35">
      <c r="B3" s="28" t="s">
        <v>121</v>
      </c>
      <c r="C3" s="79" t="str">
        <f>IF(+I!D7=0," ",+I!D7)</f>
        <v>VENTAS Y MARKETING</v>
      </c>
      <c r="D3" s="51">
        <f>+I!B7</f>
        <v>1</v>
      </c>
      <c r="I3" s="26">
        <f>+I!D38</f>
        <v>1</v>
      </c>
      <c r="J3" s="26">
        <f>+I!D44</f>
        <v>1</v>
      </c>
    </row>
    <row r="4" spans="2:10" s="17" customFormat="1" ht="15" thickBot="1" x14ac:dyDescent="0.4">
      <c r="B4" s="53" t="s">
        <v>125</v>
      </c>
      <c r="C4" s="60" t="str">
        <f>IF(+I!D11=0," ",+I!D11)</f>
        <v>PRODUCTOS Y SERVICIOS</v>
      </c>
      <c r="D4" s="51" t="str">
        <f>+I!C11</f>
        <v>1.2</v>
      </c>
      <c r="E4" s="18"/>
      <c r="I4" s="26">
        <f>+I!D39</f>
        <v>5</v>
      </c>
      <c r="J4" s="26">
        <f>+I!D45</f>
        <v>5</v>
      </c>
    </row>
    <row r="5" spans="2:10" s="17" customFormat="1" ht="15" thickBot="1" x14ac:dyDescent="0.4">
      <c r="B5" s="56" t="s">
        <v>124</v>
      </c>
      <c r="C5" s="57" t="s">
        <v>118</v>
      </c>
      <c r="D5" s="43" t="s">
        <v>126</v>
      </c>
      <c r="E5" s="19" t="s">
        <v>120</v>
      </c>
      <c r="F5" s="19" t="s">
        <v>148</v>
      </c>
      <c r="I5" s="26">
        <f>+I!D40</f>
        <v>10</v>
      </c>
      <c r="J5" s="26">
        <f>+I!D46</f>
        <v>10</v>
      </c>
    </row>
    <row r="6" spans="2:10" s="17" customFormat="1" ht="15.5" x14ac:dyDescent="0.35">
      <c r="B6" s="54">
        <v>1</v>
      </c>
      <c r="C6" s="55" t="s">
        <v>184</v>
      </c>
      <c r="D6" s="25">
        <v>1</v>
      </c>
      <c r="E6" s="23">
        <v>5</v>
      </c>
      <c r="F6" s="58"/>
    </row>
    <row r="7" spans="2:10" s="17" customFormat="1" ht="29" x14ac:dyDescent="0.35">
      <c r="B7" s="20">
        <f>+B6+1</f>
        <v>2</v>
      </c>
      <c r="C7" s="29" t="s">
        <v>185</v>
      </c>
      <c r="D7" s="25">
        <v>5</v>
      </c>
      <c r="E7" s="23">
        <v>10</v>
      </c>
      <c r="F7" s="58"/>
    </row>
    <row r="8" spans="2:10" s="17" customFormat="1" ht="29" x14ac:dyDescent="0.35">
      <c r="B8" s="20">
        <f>+B7+1</f>
        <v>3</v>
      </c>
      <c r="C8" s="29" t="s">
        <v>186</v>
      </c>
      <c r="D8" s="25">
        <v>10</v>
      </c>
      <c r="E8" s="23">
        <v>1</v>
      </c>
      <c r="F8" s="58"/>
    </row>
    <row r="9" spans="2:10" s="17" customFormat="1" x14ac:dyDescent="0.35">
      <c r="B9" s="20">
        <f t="shared" ref="B9:B45" si="0">+B8+1</f>
        <v>4</v>
      </c>
      <c r="C9" s="29"/>
      <c r="D9" s="25"/>
      <c r="E9" s="23"/>
      <c r="F9" s="58"/>
    </row>
    <row r="10" spans="2:10" s="17" customFormat="1" x14ac:dyDescent="0.35">
      <c r="B10" s="20">
        <f t="shared" si="0"/>
        <v>5</v>
      </c>
      <c r="C10" s="29"/>
      <c r="D10" s="25"/>
      <c r="E10" s="23"/>
      <c r="F10" s="58"/>
    </row>
    <row r="11" spans="2:10" s="17" customFormat="1" x14ac:dyDescent="0.35">
      <c r="B11" s="20">
        <f t="shared" si="0"/>
        <v>6</v>
      </c>
      <c r="C11" s="29"/>
      <c r="D11" s="25"/>
      <c r="E11" s="23"/>
      <c r="F11" s="58"/>
    </row>
    <row r="12" spans="2:10" s="17" customFormat="1" x14ac:dyDescent="0.35">
      <c r="B12" s="20">
        <f t="shared" si="0"/>
        <v>7</v>
      </c>
      <c r="C12" s="29"/>
      <c r="D12" s="25"/>
      <c r="E12" s="23"/>
      <c r="F12" s="58"/>
    </row>
    <row r="13" spans="2:10" s="17" customFormat="1" x14ac:dyDescent="0.35">
      <c r="B13" s="20">
        <f t="shared" si="0"/>
        <v>8</v>
      </c>
      <c r="C13" s="29"/>
      <c r="D13" s="25"/>
      <c r="E13" s="23"/>
      <c r="F13" s="58"/>
    </row>
    <row r="14" spans="2:10" s="17" customFormat="1" x14ac:dyDescent="0.35">
      <c r="B14" s="20">
        <f t="shared" si="0"/>
        <v>9</v>
      </c>
      <c r="C14" s="29"/>
      <c r="D14" s="25"/>
      <c r="E14" s="23"/>
      <c r="F14" s="58"/>
    </row>
    <row r="15" spans="2:10" s="17" customFormat="1" x14ac:dyDescent="0.35">
      <c r="B15" s="20">
        <f t="shared" si="0"/>
        <v>10</v>
      </c>
      <c r="C15" s="29"/>
      <c r="D15" s="25"/>
      <c r="E15" s="23"/>
      <c r="F15" s="58"/>
    </row>
    <row r="16" spans="2:10" s="17" customFormat="1" x14ac:dyDescent="0.35">
      <c r="B16" s="20">
        <f t="shared" si="0"/>
        <v>11</v>
      </c>
      <c r="C16" s="29"/>
      <c r="D16" s="25"/>
      <c r="E16" s="23"/>
      <c r="F16" s="58"/>
    </row>
    <row r="17" spans="2:6" s="17" customFormat="1" x14ac:dyDescent="0.35">
      <c r="B17" s="20">
        <f t="shared" si="0"/>
        <v>12</v>
      </c>
      <c r="C17" s="29"/>
      <c r="D17" s="25"/>
      <c r="E17" s="23"/>
      <c r="F17" s="58"/>
    </row>
    <row r="18" spans="2:6" s="17" customFormat="1" x14ac:dyDescent="0.35">
      <c r="B18" s="20">
        <f t="shared" si="0"/>
        <v>13</v>
      </c>
      <c r="C18" s="29"/>
      <c r="D18" s="25"/>
      <c r="E18" s="23"/>
      <c r="F18" s="58"/>
    </row>
    <row r="19" spans="2:6" s="17" customFormat="1" x14ac:dyDescent="0.35">
      <c r="B19" s="20">
        <f t="shared" si="0"/>
        <v>14</v>
      </c>
      <c r="C19" s="29"/>
      <c r="D19" s="25"/>
      <c r="E19" s="23"/>
      <c r="F19" s="58"/>
    </row>
    <row r="20" spans="2:6" s="17" customFormat="1" x14ac:dyDescent="0.35">
      <c r="B20" s="20">
        <f t="shared" si="0"/>
        <v>15</v>
      </c>
      <c r="C20" s="29"/>
      <c r="D20" s="25"/>
      <c r="E20" s="23"/>
      <c r="F20" s="58"/>
    </row>
    <row r="21" spans="2:6" s="17" customFormat="1" x14ac:dyDescent="0.35">
      <c r="B21" s="20">
        <f t="shared" si="0"/>
        <v>16</v>
      </c>
      <c r="C21" s="29"/>
      <c r="D21" s="25"/>
      <c r="E21" s="23"/>
      <c r="F21" s="58"/>
    </row>
    <row r="22" spans="2:6" s="17" customFormat="1" x14ac:dyDescent="0.35">
      <c r="B22" s="20">
        <f t="shared" si="0"/>
        <v>17</v>
      </c>
      <c r="C22" s="29"/>
      <c r="D22" s="25"/>
      <c r="E22" s="23"/>
      <c r="F22" s="58"/>
    </row>
    <row r="23" spans="2:6" s="17" customFormat="1" x14ac:dyDescent="0.35">
      <c r="B23" s="20">
        <f t="shared" si="0"/>
        <v>18</v>
      </c>
      <c r="C23" s="29"/>
      <c r="D23" s="25"/>
      <c r="E23" s="23"/>
      <c r="F23" s="58"/>
    </row>
    <row r="24" spans="2:6" s="17" customFormat="1" x14ac:dyDescent="0.35">
      <c r="B24" s="20">
        <f t="shared" si="0"/>
        <v>19</v>
      </c>
      <c r="C24" s="29"/>
      <c r="D24" s="25"/>
      <c r="E24" s="23"/>
      <c r="F24" s="58"/>
    </row>
    <row r="25" spans="2:6" s="17" customFormat="1" x14ac:dyDescent="0.35">
      <c r="B25" s="20">
        <f t="shared" si="0"/>
        <v>20</v>
      </c>
      <c r="C25" s="29"/>
      <c r="D25" s="25"/>
      <c r="E25" s="23"/>
      <c r="F25" s="58"/>
    </row>
    <row r="26" spans="2:6" s="17" customFormat="1" x14ac:dyDescent="0.35">
      <c r="B26" s="20">
        <f t="shared" si="0"/>
        <v>21</v>
      </c>
      <c r="C26" s="29"/>
      <c r="D26" s="25"/>
      <c r="E26" s="23"/>
      <c r="F26" s="58"/>
    </row>
    <row r="27" spans="2:6" s="17" customFormat="1" x14ac:dyDescent="0.35">
      <c r="B27" s="20">
        <f t="shared" si="0"/>
        <v>22</v>
      </c>
      <c r="C27" s="29"/>
      <c r="D27" s="25"/>
      <c r="E27" s="23"/>
      <c r="F27" s="58"/>
    </row>
    <row r="28" spans="2:6" s="17" customFormat="1" x14ac:dyDescent="0.35">
      <c r="B28" s="20">
        <f t="shared" si="0"/>
        <v>23</v>
      </c>
      <c r="C28" s="29"/>
      <c r="D28" s="25"/>
      <c r="E28" s="23"/>
      <c r="F28" s="58"/>
    </row>
    <row r="29" spans="2:6" s="17" customFormat="1" x14ac:dyDescent="0.35">
      <c r="B29" s="20">
        <f t="shared" si="0"/>
        <v>24</v>
      </c>
      <c r="C29" s="29"/>
      <c r="D29" s="25"/>
      <c r="E29" s="23"/>
      <c r="F29" s="58"/>
    </row>
    <row r="30" spans="2:6" s="17" customFormat="1" x14ac:dyDescent="0.35">
      <c r="B30" s="20">
        <f t="shared" si="0"/>
        <v>25</v>
      </c>
      <c r="C30" s="29"/>
      <c r="D30" s="25"/>
      <c r="E30" s="23"/>
      <c r="F30" s="58"/>
    </row>
    <row r="31" spans="2:6" s="17" customFormat="1" x14ac:dyDescent="0.35">
      <c r="B31" s="20">
        <f t="shared" si="0"/>
        <v>26</v>
      </c>
      <c r="C31" s="29"/>
      <c r="D31" s="25"/>
      <c r="E31" s="23"/>
      <c r="F31" s="58"/>
    </row>
    <row r="32" spans="2:6" s="17" customFormat="1" x14ac:dyDescent="0.35">
      <c r="B32" s="20">
        <f t="shared" si="0"/>
        <v>27</v>
      </c>
      <c r="C32" s="29"/>
      <c r="D32" s="25"/>
      <c r="E32" s="23"/>
      <c r="F32" s="58"/>
    </row>
    <row r="33" spans="2:6" s="17" customFormat="1" x14ac:dyDescent="0.35">
      <c r="B33" s="20">
        <f t="shared" si="0"/>
        <v>28</v>
      </c>
      <c r="C33" s="29"/>
      <c r="D33" s="25"/>
      <c r="E33" s="23"/>
      <c r="F33" s="58"/>
    </row>
    <row r="34" spans="2:6" s="17" customFormat="1" x14ac:dyDescent="0.35">
      <c r="B34" s="20">
        <f t="shared" si="0"/>
        <v>29</v>
      </c>
      <c r="C34" s="29"/>
      <c r="D34" s="25"/>
      <c r="E34" s="23"/>
      <c r="F34" s="58"/>
    </row>
    <row r="35" spans="2:6" s="17" customFormat="1" x14ac:dyDescent="0.35">
      <c r="B35" s="20">
        <f t="shared" si="0"/>
        <v>30</v>
      </c>
      <c r="C35" s="29"/>
      <c r="D35" s="25"/>
      <c r="E35" s="23"/>
      <c r="F35" s="58"/>
    </row>
    <row r="36" spans="2:6" s="17" customFormat="1" x14ac:dyDescent="0.35">
      <c r="B36" s="20">
        <f t="shared" si="0"/>
        <v>31</v>
      </c>
      <c r="C36" s="29"/>
      <c r="D36" s="25"/>
      <c r="E36" s="23"/>
      <c r="F36" s="59"/>
    </row>
    <row r="37" spans="2:6" s="17" customFormat="1" x14ac:dyDescent="0.35">
      <c r="B37" s="20">
        <f t="shared" si="0"/>
        <v>32</v>
      </c>
      <c r="C37" s="29"/>
      <c r="D37" s="25"/>
      <c r="E37" s="23"/>
      <c r="F37" s="59"/>
    </row>
    <row r="38" spans="2:6" s="17" customFormat="1" x14ac:dyDescent="0.35">
      <c r="B38" s="20">
        <f t="shared" si="0"/>
        <v>33</v>
      </c>
      <c r="C38" s="29"/>
      <c r="D38" s="25"/>
      <c r="E38" s="23"/>
      <c r="F38" s="59"/>
    </row>
    <row r="39" spans="2:6" s="17" customFormat="1" x14ac:dyDescent="0.35">
      <c r="B39" s="20">
        <f t="shared" si="0"/>
        <v>34</v>
      </c>
      <c r="C39" s="29"/>
      <c r="D39" s="25"/>
      <c r="E39" s="23"/>
      <c r="F39" s="59"/>
    </row>
    <row r="40" spans="2:6" s="17" customFormat="1" x14ac:dyDescent="0.35">
      <c r="B40" s="20">
        <f t="shared" si="0"/>
        <v>35</v>
      </c>
      <c r="C40" s="29"/>
      <c r="D40" s="25"/>
      <c r="E40" s="23"/>
      <c r="F40" s="59"/>
    </row>
    <row r="41" spans="2:6" s="17" customFormat="1" x14ac:dyDescent="0.35">
      <c r="B41" s="20">
        <f t="shared" si="0"/>
        <v>36</v>
      </c>
      <c r="C41" s="29"/>
      <c r="D41" s="25"/>
      <c r="E41" s="23"/>
      <c r="F41" s="59"/>
    </row>
    <row r="42" spans="2:6" s="17" customFormat="1" x14ac:dyDescent="0.35">
      <c r="B42" s="20">
        <f t="shared" si="0"/>
        <v>37</v>
      </c>
      <c r="C42" s="29"/>
      <c r="D42" s="25"/>
      <c r="E42" s="23"/>
      <c r="F42" s="59"/>
    </row>
    <row r="43" spans="2:6" s="17" customFormat="1" x14ac:dyDescent="0.35">
      <c r="B43" s="20">
        <f t="shared" si="0"/>
        <v>38</v>
      </c>
      <c r="C43" s="29"/>
      <c r="D43" s="25"/>
      <c r="E43" s="23"/>
      <c r="F43" s="59"/>
    </row>
    <row r="44" spans="2:6" s="17" customFormat="1" x14ac:dyDescent="0.35">
      <c r="B44" s="20">
        <f t="shared" si="0"/>
        <v>39</v>
      </c>
      <c r="C44" s="29"/>
      <c r="D44" s="25"/>
      <c r="E44" s="23"/>
      <c r="F44" s="59"/>
    </row>
    <row r="45" spans="2:6" s="17" customFormat="1" x14ac:dyDescent="0.35">
      <c r="B45" s="20">
        <f t="shared" si="0"/>
        <v>40</v>
      </c>
      <c r="C45" s="29"/>
      <c r="D45" s="25"/>
      <c r="E45" s="23"/>
      <c r="F45" s="59"/>
    </row>
    <row r="46" spans="2:6" s="17" customFormat="1" x14ac:dyDescent="0.35">
      <c r="C46" s="30"/>
      <c r="D46" s="18"/>
      <c r="E46" s="18"/>
      <c r="F46" s="18"/>
    </row>
    <row r="47" spans="2:6" s="17" customFormat="1" x14ac:dyDescent="0.35">
      <c r="C47" s="30"/>
      <c r="D47" s="18"/>
      <c r="E47" s="18"/>
      <c r="F47" s="18"/>
    </row>
    <row r="49" spans="2:6" x14ac:dyDescent="0.35">
      <c r="B49" s="22" t="s">
        <v>119</v>
      </c>
      <c r="C49" s="32"/>
      <c r="D49" s="22"/>
      <c r="E49" s="22"/>
      <c r="F49" s="22"/>
    </row>
  </sheetData>
  <dataValidations count="2">
    <dataValidation type="list" allowBlank="1" showInputMessage="1" showErrorMessage="1" sqref="J2 E6:E45">
      <formula1>$J$2:$J$5</formula1>
    </dataValidation>
    <dataValidation type="list" allowBlank="1" showInputMessage="1" showErrorMessage="1" error="VALOR INCORRECTO" sqref="D6:D45">
      <formula1>$I$2:$I$5</formula1>
    </dataValidation>
  </dataValidations>
  <pageMargins left="0.7" right="0.7" top="0.75" bottom="0.75" header="0.3" footer="0.3"/>
  <ignoredErrors>
    <ignoredError sqref="D3:D4 C1 B7:B45 C3:C4" unlockedFormula="1"/>
  </ignoredErrors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49"/>
  <sheetViews>
    <sheetView showGridLines="0" zoomScale="90" zoomScaleNormal="90" workbookViewId="0">
      <selection activeCell="C16" sqref="C16:C17"/>
    </sheetView>
  </sheetViews>
  <sheetFormatPr baseColWidth="10" defaultColWidth="0" defaultRowHeight="14.5" x14ac:dyDescent="0.35"/>
  <cols>
    <col min="1" max="1" width="3.26953125" customWidth="1"/>
    <col min="2" max="2" width="14.7265625" customWidth="1"/>
    <col min="3" max="3" width="101.26953125" style="31" customWidth="1"/>
    <col min="4" max="4" width="14.1796875" style="16" customWidth="1"/>
    <col min="5" max="5" width="13.453125" style="16" customWidth="1"/>
    <col min="6" max="6" width="38.1796875" style="16" customWidth="1"/>
    <col min="7" max="7" width="81.453125" customWidth="1"/>
    <col min="8" max="8" width="2.26953125" customWidth="1"/>
    <col min="9" max="10" width="11.453125" hidden="1" customWidth="1"/>
    <col min="11" max="250" width="11.453125" customWidth="1"/>
  </cols>
  <sheetData>
    <row r="1" spans="2:10" s="17" customFormat="1" x14ac:dyDescent="0.35">
      <c r="B1" s="28" t="s">
        <v>123</v>
      </c>
      <c r="C1" s="50">
        <f>IF(+I!D4=0," ",+I!D4)</f>
        <v>41491</v>
      </c>
      <c r="F1" s="18"/>
      <c r="I1" s="19" t="s">
        <v>126</v>
      </c>
      <c r="J1" s="19" t="s">
        <v>120</v>
      </c>
    </row>
    <row r="2" spans="2:10" s="17" customFormat="1" x14ac:dyDescent="0.35">
      <c r="B2" s="28" t="s">
        <v>151</v>
      </c>
      <c r="C2" s="33" t="str">
        <f>IF(+I!E12=0," ",+I!E12)</f>
        <v>Francisco Fuentes</v>
      </c>
      <c r="D2" s="52" t="s">
        <v>144</v>
      </c>
      <c r="F2" s="18"/>
      <c r="I2" s="26"/>
      <c r="J2" s="26"/>
    </row>
    <row r="3" spans="2:10" s="17" customFormat="1" x14ac:dyDescent="0.35">
      <c r="B3" s="28" t="s">
        <v>121</v>
      </c>
      <c r="C3" s="79" t="str">
        <f>IF(+I!D7=0," ",+I!D7)</f>
        <v>VENTAS Y MARKETING</v>
      </c>
      <c r="D3" s="51">
        <f>+I!B7</f>
        <v>1</v>
      </c>
      <c r="I3" s="26">
        <f>+I!D38</f>
        <v>1</v>
      </c>
      <c r="J3" s="26">
        <f>+I!D44</f>
        <v>1</v>
      </c>
    </row>
    <row r="4" spans="2:10" s="17" customFormat="1" ht="15" thickBot="1" x14ac:dyDescent="0.4">
      <c r="B4" s="53" t="s">
        <v>125</v>
      </c>
      <c r="C4" s="60" t="str">
        <f>IF(+I!D12=0," ",+I!D12)</f>
        <v>POLÍTICA DE PRECIOS, DESCUENTOS Y PROMOCIONES</v>
      </c>
      <c r="D4" s="51" t="str">
        <f>+I!C12</f>
        <v>1.3</v>
      </c>
      <c r="E4" s="18"/>
      <c r="I4" s="26">
        <f>+I!D39</f>
        <v>5</v>
      </c>
      <c r="J4" s="26">
        <f>+I!D45</f>
        <v>5</v>
      </c>
    </row>
    <row r="5" spans="2:10" s="17" customFormat="1" ht="15" thickBot="1" x14ac:dyDescent="0.4">
      <c r="B5" s="56" t="s">
        <v>124</v>
      </c>
      <c r="C5" s="57" t="s">
        <v>118</v>
      </c>
      <c r="D5" s="43" t="s">
        <v>126</v>
      </c>
      <c r="E5" s="19" t="s">
        <v>120</v>
      </c>
      <c r="F5" s="19" t="s">
        <v>148</v>
      </c>
      <c r="I5" s="26">
        <f>+I!D40</f>
        <v>10</v>
      </c>
      <c r="J5" s="26">
        <f>+I!D46</f>
        <v>10</v>
      </c>
    </row>
    <row r="6" spans="2:10" s="17" customFormat="1" ht="31" x14ac:dyDescent="0.35">
      <c r="B6" s="54">
        <v>1</v>
      </c>
      <c r="C6" s="55" t="s">
        <v>187</v>
      </c>
      <c r="D6" s="25">
        <v>5</v>
      </c>
      <c r="E6" s="23">
        <v>1</v>
      </c>
      <c r="F6" s="58"/>
    </row>
    <row r="7" spans="2:10" s="17" customFormat="1" ht="29" x14ac:dyDescent="0.35">
      <c r="B7" s="20">
        <f>+B6+1</f>
        <v>2</v>
      </c>
      <c r="C7" s="29" t="s">
        <v>188</v>
      </c>
      <c r="D7" s="25">
        <v>1</v>
      </c>
      <c r="E7" s="23">
        <v>10</v>
      </c>
      <c r="F7" s="58"/>
    </row>
    <row r="8" spans="2:10" s="17" customFormat="1" x14ac:dyDescent="0.35">
      <c r="B8" s="20">
        <f>+B7+1</f>
        <v>3</v>
      </c>
      <c r="C8" s="29" t="s">
        <v>189</v>
      </c>
      <c r="D8" s="25">
        <v>1</v>
      </c>
      <c r="E8" s="23">
        <v>10</v>
      </c>
      <c r="F8" s="58"/>
    </row>
    <row r="9" spans="2:10" s="17" customFormat="1" x14ac:dyDescent="0.35">
      <c r="B9" s="20">
        <f t="shared" ref="B9:B45" si="0">+B8+1</f>
        <v>4</v>
      </c>
      <c r="C9" s="29"/>
      <c r="D9" s="25"/>
      <c r="E9" s="23"/>
      <c r="F9" s="58"/>
    </row>
    <row r="10" spans="2:10" s="17" customFormat="1" x14ac:dyDescent="0.35">
      <c r="B10" s="20">
        <f t="shared" si="0"/>
        <v>5</v>
      </c>
      <c r="C10" s="29"/>
      <c r="D10" s="25"/>
      <c r="E10" s="23"/>
      <c r="F10" s="58"/>
    </row>
    <row r="11" spans="2:10" s="17" customFormat="1" x14ac:dyDescent="0.35">
      <c r="B11" s="20">
        <f t="shared" si="0"/>
        <v>6</v>
      </c>
      <c r="C11" s="29"/>
      <c r="D11" s="25"/>
      <c r="E11" s="23"/>
      <c r="F11" s="58"/>
    </row>
    <row r="12" spans="2:10" s="17" customFormat="1" x14ac:dyDescent="0.35">
      <c r="B12" s="20">
        <f t="shared" si="0"/>
        <v>7</v>
      </c>
      <c r="C12" s="29"/>
      <c r="D12" s="25"/>
      <c r="E12" s="23"/>
      <c r="F12" s="58"/>
    </row>
    <row r="13" spans="2:10" s="17" customFormat="1" x14ac:dyDescent="0.35">
      <c r="B13" s="20">
        <f t="shared" si="0"/>
        <v>8</v>
      </c>
      <c r="C13" s="29"/>
      <c r="D13" s="25"/>
      <c r="E13" s="23"/>
      <c r="F13" s="58"/>
    </row>
    <row r="14" spans="2:10" s="17" customFormat="1" x14ac:dyDescent="0.35">
      <c r="B14" s="20">
        <f t="shared" si="0"/>
        <v>9</v>
      </c>
      <c r="C14" s="29"/>
      <c r="D14" s="25"/>
      <c r="E14" s="23"/>
      <c r="F14" s="58"/>
    </row>
    <row r="15" spans="2:10" s="17" customFormat="1" x14ac:dyDescent="0.35">
      <c r="B15" s="20">
        <f t="shared" si="0"/>
        <v>10</v>
      </c>
      <c r="C15" s="29"/>
      <c r="D15" s="25"/>
      <c r="E15" s="23"/>
      <c r="F15" s="58"/>
    </row>
    <row r="16" spans="2:10" s="17" customFormat="1" x14ac:dyDescent="0.35">
      <c r="B16" s="20">
        <f t="shared" si="0"/>
        <v>11</v>
      </c>
      <c r="C16" s="29"/>
      <c r="D16" s="25"/>
      <c r="E16" s="23"/>
      <c r="F16" s="58"/>
    </row>
    <row r="17" spans="2:6" s="17" customFormat="1" x14ac:dyDescent="0.35">
      <c r="B17" s="20">
        <f t="shared" si="0"/>
        <v>12</v>
      </c>
      <c r="C17" s="29"/>
      <c r="D17" s="25"/>
      <c r="E17" s="23"/>
      <c r="F17" s="58"/>
    </row>
    <row r="18" spans="2:6" s="17" customFormat="1" x14ac:dyDescent="0.35">
      <c r="B18" s="20">
        <f t="shared" si="0"/>
        <v>13</v>
      </c>
      <c r="C18" s="29"/>
      <c r="D18" s="25"/>
      <c r="E18" s="23"/>
      <c r="F18" s="58"/>
    </row>
    <row r="19" spans="2:6" s="17" customFormat="1" x14ac:dyDescent="0.35">
      <c r="B19" s="20">
        <f t="shared" si="0"/>
        <v>14</v>
      </c>
      <c r="C19" s="29"/>
      <c r="D19" s="25"/>
      <c r="E19" s="23"/>
      <c r="F19" s="58"/>
    </row>
    <row r="20" spans="2:6" s="17" customFormat="1" x14ac:dyDescent="0.35">
      <c r="B20" s="20">
        <f t="shared" si="0"/>
        <v>15</v>
      </c>
      <c r="C20" s="29"/>
      <c r="D20" s="25"/>
      <c r="E20" s="23"/>
      <c r="F20" s="58"/>
    </row>
    <row r="21" spans="2:6" s="17" customFormat="1" x14ac:dyDescent="0.35">
      <c r="B21" s="20">
        <f t="shared" si="0"/>
        <v>16</v>
      </c>
      <c r="C21" s="29"/>
      <c r="D21" s="25"/>
      <c r="E21" s="23"/>
      <c r="F21" s="58"/>
    </row>
    <row r="22" spans="2:6" s="17" customFormat="1" x14ac:dyDescent="0.35">
      <c r="B22" s="20">
        <f t="shared" si="0"/>
        <v>17</v>
      </c>
      <c r="C22" s="29"/>
      <c r="D22" s="25"/>
      <c r="E22" s="23"/>
      <c r="F22" s="58"/>
    </row>
    <row r="23" spans="2:6" s="17" customFormat="1" x14ac:dyDescent="0.35">
      <c r="B23" s="20">
        <f t="shared" si="0"/>
        <v>18</v>
      </c>
      <c r="C23" s="29"/>
      <c r="D23" s="25"/>
      <c r="E23" s="23"/>
      <c r="F23" s="58"/>
    </row>
    <row r="24" spans="2:6" s="17" customFormat="1" x14ac:dyDescent="0.35">
      <c r="B24" s="20">
        <f t="shared" si="0"/>
        <v>19</v>
      </c>
      <c r="C24" s="29"/>
      <c r="D24" s="25"/>
      <c r="E24" s="23"/>
      <c r="F24" s="58"/>
    </row>
    <row r="25" spans="2:6" s="17" customFormat="1" x14ac:dyDescent="0.35">
      <c r="B25" s="20">
        <f t="shared" si="0"/>
        <v>20</v>
      </c>
      <c r="C25" s="29"/>
      <c r="D25" s="25"/>
      <c r="E25" s="23"/>
      <c r="F25" s="58"/>
    </row>
    <row r="26" spans="2:6" s="17" customFormat="1" x14ac:dyDescent="0.35">
      <c r="B26" s="20">
        <f t="shared" si="0"/>
        <v>21</v>
      </c>
      <c r="C26" s="29"/>
      <c r="D26" s="25"/>
      <c r="E26" s="23"/>
      <c r="F26" s="58"/>
    </row>
    <row r="27" spans="2:6" s="17" customFormat="1" x14ac:dyDescent="0.35">
      <c r="B27" s="20">
        <f t="shared" si="0"/>
        <v>22</v>
      </c>
      <c r="C27" s="29"/>
      <c r="D27" s="25"/>
      <c r="E27" s="23"/>
      <c r="F27" s="58"/>
    </row>
    <row r="28" spans="2:6" s="17" customFormat="1" x14ac:dyDescent="0.35">
      <c r="B28" s="20">
        <f t="shared" si="0"/>
        <v>23</v>
      </c>
      <c r="C28" s="29"/>
      <c r="D28" s="25"/>
      <c r="E28" s="23"/>
      <c r="F28" s="58"/>
    </row>
    <row r="29" spans="2:6" s="17" customFormat="1" x14ac:dyDescent="0.35">
      <c r="B29" s="20">
        <f t="shared" si="0"/>
        <v>24</v>
      </c>
      <c r="C29" s="29"/>
      <c r="D29" s="25"/>
      <c r="E29" s="23"/>
      <c r="F29" s="58"/>
    </row>
    <row r="30" spans="2:6" s="17" customFormat="1" x14ac:dyDescent="0.35">
      <c r="B30" s="20">
        <f t="shared" si="0"/>
        <v>25</v>
      </c>
      <c r="C30" s="29"/>
      <c r="D30" s="25"/>
      <c r="E30" s="23"/>
      <c r="F30" s="58"/>
    </row>
    <row r="31" spans="2:6" s="17" customFormat="1" x14ac:dyDescent="0.35">
      <c r="B31" s="20">
        <f t="shared" si="0"/>
        <v>26</v>
      </c>
      <c r="C31" s="29"/>
      <c r="D31" s="25"/>
      <c r="E31" s="23"/>
      <c r="F31" s="58"/>
    </row>
    <row r="32" spans="2:6" s="17" customFormat="1" x14ac:dyDescent="0.35">
      <c r="B32" s="20">
        <f t="shared" si="0"/>
        <v>27</v>
      </c>
      <c r="C32" s="29"/>
      <c r="D32" s="25"/>
      <c r="E32" s="23"/>
      <c r="F32" s="58"/>
    </row>
    <row r="33" spans="2:6" s="17" customFormat="1" x14ac:dyDescent="0.35">
      <c r="B33" s="20">
        <f t="shared" si="0"/>
        <v>28</v>
      </c>
      <c r="C33" s="29"/>
      <c r="D33" s="25"/>
      <c r="E33" s="23"/>
      <c r="F33" s="58"/>
    </row>
    <row r="34" spans="2:6" s="17" customFormat="1" x14ac:dyDescent="0.35">
      <c r="B34" s="20">
        <f t="shared" si="0"/>
        <v>29</v>
      </c>
      <c r="C34" s="29"/>
      <c r="D34" s="25"/>
      <c r="E34" s="23"/>
      <c r="F34" s="58"/>
    </row>
    <row r="35" spans="2:6" s="17" customFormat="1" x14ac:dyDescent="0.35">
      <c r="B35" s="20">
        <f t="shared" si="0"/>
        <v>30</v>
      </c>
      <c r="C35" s="29"/>
      <c r="D35" s="25"/>
      <c r="E35" s="23"/>
      <c r="F35" s="58"/>
    </row>
    <row r="36" spans="2:6" s="17" customFormat="1" x14ac:dyDescent="0.35">
      <c r="B36" s="20">
        <f t="shared" si="0"/>
        <v>31</v>
      </c>
      <c r="C36" s="29"/>
      <c r="D36" s="25"/>
      <c r="E36" s="23"/>
      <c r="F36" s="59"/>
    </row>
    <row r="37" spans="2:6" s="17" customFormat="1" x14ac:dyDescent="0.35">
      <c r="B37" s="20">
        <f t="shared" si="0"/>
        <v>32</v>
      </c>
      <c r="C37" s="29"/>
      <c r="D37" s="25"/>
      <c r="E37" s="23"/>
      <c r="F37" s="59"/>
    </row>
    <row r="38" spans="2:6" s="17" customFormat="1" x14ac:dyDescent="0.35">
      <c r="B38" s="20">
        <f t="shared" si="0"/>
        <v>33</v>
      </c>
      <c r="C38" s="29"/>
      <c r="D38" s="25"/>
      <c r="E38" s="23"/>
      <c r="F38" s="59"/>
    </row>
    <row r="39" spans="2:6" s="17" customFormat="1" x14ac:dyDescent="0.35">
      <c r="B39" s="20">
        <f t="shared" si="0"/>
        <v>34</v>
      </c>
      <c r="C39" s="29"/>
      <c r="D39" s="25"/>
      <c r="E39" s="23"/>
      <c r="F39" s="59"/>
    </row>
    <row r="40" spans="2:6" s="17" customFormat="1" x14ac:dyDescent="0.35">
      <c r="B40" s="20">
        <f t="shared" si="0"/>
        <v>35</v>
      </c>
      <c r="C40" s="29"/>
      <c r="D40" s="25"/>
      <c r="E40" s="23"/>
      <c r="F40" s="59"/>
    </row>
    <row r="41" spans="2:6" s="17" customFormat="1" x14ac:dyDescent="0.35">
      <c r="B41" s="20">
        <f t="shared" si="0"/>
        <v>36</v>
      </c>
      <c r="C41" s="29"/>
      <c r="D41" s="25"/>
      <c r="E41" s="23"/>
      <c r="F41" s="59"/>
    </row>
    <row r="42" spans="2:6" s="17" customFormat="1" x14ac:dyDescent="0.35">
      <c r="B42" s="20">
        <f t="shared" si="0"/>
        <v>37</v>
      </c>
      <c r="C42" s="29"/>
      <c r="D42" s="25"/>
      <c r="E42" s="23"/>
      <c r="F42" s="59"/>
    </row>
    <row r="43" spans="2:6" s="17" customFormat="1" x14ac:dyDescent="0.35">
      <c r="B43" s="20">
        <f t="shared" si="0"/>
        <v>38</v>
      </c>
      <c r="C43" s="29"/>
      <c r="D43" s="25"/>
      <c r="E43" s="23"/>
      <c r="F43" s="59"/>
    </row>
    <row r="44" spans="2:6" s="17" customFormat="1" x14ac:dyDescent="0.35">
      <c r="B44" s="20">
        <f t="shared" si="0"/>
        <v>39</v>
      </c>
      <c r="C44" s="29"/>
      <c r="D44" s="25"/>
      <c r="E44" s="23"/>
      <c r="F44" s="59"/>
    </row>
    <row r="45" spans="2:6" s="17" customFormat="1" x14ac:dyDescent="0.35">
      <c r="B45" s="20">
        <f t="shared" si="0"/>
        <v>40</v>
      </c>
      <c r="C45" s="29"/>
      <c r="D45" s="25"/>
      <c r="E45" s="23"/>
      <c r="F45" s="59"/>
    </row>
    <row r="46" spans="2:6" s="17" customFormat="1" x14ac:dyDescent="0.35">
      <c r="C46" s="30"/>
      <c r="D46" s="18"/>
      <c r="E46" s="18"/>
      <c r="F46" s="18"/>
    </row>
    <row r="47" spans="2:6" s="17" customFormat="1" x14ac:dyDescent="0.35">
      <c r="C47" s="30"/>
      <c r="D47" s="18"/>
      <c r="E47" s="18"/>
      <c r="F47" s="18"/>
    </row>
    <row r="49" spans="2:6" x14ac:dyDescent="0.35">
      <c r="B49" s="22" t="s">
        <v>119</v>
      </c>
      <c r="C49" s="32"/>
      <c r="D49" s="22"/>
      <c r="E49" s="22"/>
      <c r="F49" s="22"/>
    </row>
  </sheetData>
  <dataValidations count="2">
    <dataValidation type="list" allowBlank="1" showInputMessage="1" showErrorMessage="1" error="VALOR INCORRECTO" sqref="D6:D45">
      <formula1>$I$2:$I$5</formula1>
    </dataValidation>
    <dataValidation type="list" allowBlank="1" showInputMessage="1" showErrorMessage="1" sqref="J2 E6:E45">
      <formula1>$J$2:$J$5</formula1>
    </dataValidation>
  </dataValidations>
  <pageMargins left="0.7" right="0.7" top="0.75" bottom="0.75" header="0.3" footer="0.3"/>
  <ignoredErrors>
    <ignoredError sqref="B7:B39 B40:B45 C1 C3:C5" unlockedFormula="1"/>
  </ignoredErrors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N121"/>
  <sheetViews>
    <sheetView topLeftCell="C1" zoomScale="71" zoomScaleNormal="71" workbookViewId="0">
      <pane ySplit="1" topLeftCell="A2" activePane="bottomLeft" state="frozen"/>
      <selection pane="bottomLeft" activeCell="C122" sqref="A122:XFD710"/>
    </sheetView>
  </sheetViews>
  <sheetFormatPr baseColWidth="10" defaultRowHeight="14.5" x14ac:dyDescent="0.35"/>
  <cols>
    <col min="1" max="1" width="11.26953125" customWidth="1"/>
    <col min="2" max="2" width="5.7265625" customWidth="1"/>
    <col min="3" max="3" width="43.26953125" style="82" customWidth="1"/>
    <col min="4" max="4" width="8" style="62" customWidth="1"/>
    <col min="5" max="5" width="29.7265625" style="62" customWidth="1"/>
    <col min="6" max="6" width="29.36328125" style="62" customWidth="1"/>
    <col min="7" max="7" width="24.453125" style="62" customWidth="1"/>
    <col min="8" max="8" width="9.90625" style="62" bestFit="1" customWidth="1"/>
    <col min="9" max="9" width="14.26953125" style="62" customWidth="1"/>
    <col min="10" max="11" width="14.54296875" style="62" customWidth="1"/>
    <col min="12" max="12" width="18.7265625" style="71" customWidth="1"/>
    <col min="13" max="13" width="17.1796875" style="71" bestFit="1" customWidth="1"/>
    <col min="14" max="14" width="11.54296875" style="39"/>
  </cols>
  <sheetData>
    <row r="1" spans="1:14" x14ac:dyDescent="0.35">
      <c r="A1" s="24" t="s">
        <v>122</v>
      </c>
      <c r="B1" s="24" t="s">
        <v>127</v>
      </c>
      <c r="C1" s="80" t="s">
        <v>128</v>
      </c>
      <c r="D1" s="24" t="s">
        <v>133</v>
      </c>
      <c r="E1" s="24" t="s">
        <v>134</v>
      </c>
      <c r="F1" s="24" t="s">
        <v>149</v>
      </c>
      <c r="G1" s="24" t="s">
        <v>150</v>
      </c>
      <c r="H1" s="24" t="s">
        <v>118</v>
      </c>
      <c r="I1" s="19" t="s">
        <v>126</v>
      </c>
      <c r="J1" s="19" t="s">
        <v>120</v>
      </c>
      <c r="K1" s="19" t="s">
        <v>148</v>
      </c>
      <c r="L1" s="72" t="s">
        <v>140</v>
      </c>
      <c r="M1" s="72" t="s">
        <v>141</v>
      </c>
      <c r="N1" s="38" t="s">
        <v>132</v>
      </c>
    </row>
    <row r="2" spans="1:14" x14ac:dyDescent="0.35">
      <c r="A2">
        <f>+'2.1'!B6</f>
        <v>1</v>
      </c>
      <c r="B2" s="62">
        <f>+I!B7</f>
        <v>1</v>
      </c>
      <c r="C2" s="81" t="str">
        <f>+I!D7</f>
        <v>VENTAS Y MARKETING</v>
      </c>
      <c r="D2" s="62" t="str">
        <f>+'2.1'!D4</f>
        <v>1.1</v>
      </c>
      <c r="E2" s="62" t="str">
        <f>+'2.1'!C4</f>
        <v>MERCADO</v>
      </c>
      <c r="F2" s="62" t="str">
        <f>+I!D5</f>
        <v>José López</v>
      </c>
      <c r="G2" s="62" t="str">
        <f>+I!E10</f>
        <v>Javier Rius</v>
      </c>
      <c r="H2" s="62" t="str">
        <f>+'2.1'!C6</f>
        <v>Conocemos las principales características de nuestros competidores: productos/servicios, tarifas, estados financiero, etcétera.</v>
      </c>
      <c r="I2" s="62">
        <f>+'2.1'!D6</f>
        <v>5</v>
      </c>
      <c r="J2" s="62">
        <f>+'2.1'!E6</f>
        <v>1</v>
      </c>
      <c r="K2" s="62">
        <f>+'2.1'!F6</f>
        <v>0</v>
      </c>
      <c r="L2" s="71">
        <f>IF(+I2=0,0,10)</f>
        <v>10</v>
      </c>
      <c r="M2" s="71">
        <f>IF(+J2=0,0,10)</f>
        <v>10</v>
      </c>
      <c r="N2" s="61">
        <f>+I!D4</f>
        <v>41491</v>
      </c>
    </row>
    <row r="3" spans="1:14" x14ac:dyDescent="0.35">
      <c r="A3">
        <f>+'2.1'!B7</f>
        <v>2</v>
      </c>
      <c r="B3">
        <f t="shared" ref="B3:E4" si="0">+B2</f>
        <v>1</v>
      </c>
      <c r="C3" s="82" t="str">
        <f t="shared" si="0"/>
        <v>VENTAS Y MARKETING</v>
      </c>
      <c r="D3" s="62" t="str">
        <f t="shared" si="0"/>
        <v>1.1</v>
      </c>
      <c r="E3" s="62" t="str">
        <f t="shared" si="0"/>
        <v>MERCADO</v>
      </c>
      <c r="F3" s="62" t="str">
        <f>+F2</f>
        <v>José López</v>
      </c>
      <c r="G3" s="62" t="str">
        <f t="shared" ref="G3" si="1">+G2</f>
        <v>Javier Rius</v>
      </c>
      <c r="H3" s="62" t="str">
        <f>+'2.1'!C7</f>
        <v xml:space="preserve">Hemos segmentado el mercado de la forma más adecuada, es decir conocemos la composición </v>
      </c>
      <c r="I3" s="62">
        <f>+'2.1'!D7</f>
        <v>5</v>
      </c>
      <c r="J3" s="62">
        <f>+'2.1'!E7</f>
        <v>10</v>
      </c>
      <c r="K3" s="62">
        <f>+'2.1'!F7</f>
        <v>0</v>
      </c>
      <c r="L3" s="71">
        <f>IF(+I3=0,0,10)</f>
        <v>10</v>
      </c>
      <c r="M3" s="71">
        <f>IF(+J3=0,0,10)</f>
        <v>10</v>
      </c>
      <c r="N3" s="39">
        <f>+N2</f>
        <v>41491</v>
      </c>
    </row>
    <row r="4" spans="1:14" x14ac:dyDescent="0.35">
      <c r="A4">
        <f>+'2.1'!B8</f>
        <v>3</v>
      </c>
      <c r="B4">
        <f t="shared" si="0"/>
        <v>1</v>
      </c>
      <c r="C4" s="82" t="str">
        <f t="shared" si="0"/>
        <v>VENTAS Y MARKETING</v>
      </c>
      <c r="D4" s="62" t="str">
        <f t="shared" si="0"/>
        <v>1.1</v>
      </c>
      <c r="E4" s="62" t="str">
        <f t="shared" si="0"/>
        <v>MERCADO</v>
      </c>
      <c r="F4" s="62" t="str">
        <f t="shared" ref="F4:G41" si="2">+F3</f>
        <v>José López</v>
      </c>
      <c r="G4" s="62" t="str">
        <f t="shared" si="2"/>
        <v>Javier Rius</v>
      </c>
      <c r="H4" s="62" t="str">
        <f>+'2.1'!C8</f>
        <v>Tenemos una posición en el mercado adecuada a nuestro tipo de actividad</v>
      </c>
      <c r="I4" s="62">
        <f>+'2.1'!D8</f>
        <v>10</v>
      </c>
      <c r="J4" s="62">
        <f>+'2.1'!E8</f>
        <v>1</v>
      </c>
      <c r="K4" s="62">
        <f>+'2.1'!F8</f>
        <v>0</v>
      </c>
      <c r="L4" s="71">
        <f t="shared" ref="L4:L67" si="3">IF(+I4=0,0,10)</f>
        <v>10</v>
      </c>
      <c r="M4" s="71">
        <f t="shared" ref="M4:M67" si="4">IF(+J4=0,0,10)</f>
        <v>10</v>
      </c>
      <c r="N4" s="39">
        <f>+N3</f>
        <v>41491</v>
      </c>
    </row>
    <row r="5" spans="1:14" x14ac:dyDescent="0.35">
      <c r="A5">
        <f>+'2.1'!B9</f>
        <v>4</v>
      </c>
      <c r="B5">
        <f t="shared" ref="B5:D46" si="5">+B4</f>
        <v>1</v>
      </c>
      <c r="C5" s="82" t="str">
        <f t="shared" ref="C5:D45" si="6">+C4</f>
        <v>VENTAS Y MARKETING</v>
      </c>
      <c r="D5" s="62" t="str">
        <f t="shared" ref="D5:D41" si="7">+D4</f>
        <v>1.1</v>
      </c>
      <c r="E5" s="62" t="str">
        <f t="shared" ref="E5:E68" si="8">+E4</f>
        <v>MERCADO</v>
      </c>
      <c r="F5" s="62" t="str">
        <f t="shared" si="2"/>
        <v>José López</v>
      </c>
      <c r="G5" s="62" t="str">
        <f t="shared" si="2"/>
        <v>Javier Rius</v>
      </c>
      <c r="H5" s="62">
        <f>+'2.1'!C9</f>
        <v>0</v>
      </c>
      <c r="I5" s="62">
        <f>+'2.1'!D9</f>
        <v>0</v>
      </c>
      <c r="J5" s="62">
        <f>+'2.1'!E9</f>
        <v>0</v>
      </c>
      <c r="K5" s="62">
        <f>+'2.1'!F9</f>
        <v>0</v>
      </c>
      <c r="L5" s="71">
        <f t="shared" si="3"/>
        <v>0</v>
      </c>
      <c r="M5" s="71">
        <f t="shared" si="4"/>
        <v>0</v>
      </c>
      <c r="N5" s="39">
        <f t="shared" ref="N5:N44" si="9">+N4</f>
        <v>41491</v>
      </c>
    </row>
    <row r="6" spans="1:14" x14ac:dyDescent="0.35">
      <c r="A6">
        <f>+'2.1'!B10</f>
        <v>5</v>
      </c>
      <c r="B6">
        <f t="shared" si="5"/>
        <v>1</v>
      </c>
      <c r="C6" s="82" t="str">
        <f t="shared" si="6"/>
        <v>VENTAS Y MARKETING</v>
      </c>
      <c r="D6" s="62" t="str">
        <f t="shared" si="7"/>
        <v>1.1</v>
      </c>
      <c r="E6" s="62" t="str">
        <f t="shared" si="8"/>
        <v>MERCADO</v>
      </c>
      <c r="F6" s="62" t="str">
        <f t="shared" si="2"/>
        <v>José López</v>
      </c>
      <c r="G6" s="62" t="str">
        <f t="shared" si="2"/>
        <v>Javier Rius</v>
      </c>
      <c r="H6" s="62">
        <f>+'2.1'!C10</f>
        <v>0</v>
      </c>
      <c r="I6" s="62">
        <f>+'2.1'!D10</f>
        <v>0</v>
      </c>
      <c r="J6" s="62">
        <f>+'2.1'!E10</f>
        <v>0</v>
      </c>
      <c r="K6" s="62">
        <f>+'2.1'!F10</f>
        <v>0</v>
      </c>
      <c r="L6" s="71">
        <f t="shared" si="3"/>
        <v>0</v>
      </c>
      <c r="M6" s="71">
        <f t="shared" si="4"/>
        <v>0</v>
      </c>
      <c r="N6" s="39">
        <f t="shared" si="9"/>
        <v>41491</v>
      </c>
    </row>
    <row r="7" spans="1:14" x14ac:dyDescent="0.35">
      <c r="A7">
        <f>+'2.1'!B11</f>
        <v>6</v>
      </c>
      <c r="B7">
        <f t="shared" si="5"/>
        <v>1</v>
      </c>
      <c r="C7" s="82" t="str">
        <f t="shared" si="6"/>
        <v>VENTAS Y MARKETING</v>
      </c>
      <c r="D7" s="62" t="str">
        <f t="shared" si="7"/>
        <v>1.1</v>
      </c>
      <c r="E7" s="62" t="str">
        <f t="shared" si="8"/>
        <v>MERCADO</v>
      </c>
      <c r="F7" s="62" t="str">
        <f t="shared" si="2"/>
        <v>José López</v>
      </c>
      <c r="G7" s="62" t="str">
        <f t="shared" si="2"/>
        <v>Javier Rius</v>
      </c>
      <c r="H7" s="62">
        <f>+'2.1'!C11</f>
        <v>0</v>
      </c>
      <c r="I7" s="62">
        <f>+'2.1'!D11</f>
        <v>0</v>
      </c>
      <c r="J7" s="62">
        <f>+'2.1'!E11</f>
        <v>0</v>
      </c>
      <c r="K7" s="62">
        <f>+'2.1'!F11</f>
        <v>0</v>
      </c>
      <c r="L7" s="71">
        <f t="shared" si="3"/>
        <v>0</v>
      </c>
      <c r="M7" s="71">
        <f t="shared" si="4"/>
        <v>0</v>
      </c>
      <c r="N7" s="39">
        <f t="shared" si="9"/>
        <v>41491</v>
      </c>
    </row>
    <row r="8" spans="1:14" x14ac:dyDescent="0.35">
      <c r="A8">
        <f>+'2.1'!B12</f>
        <v>7</v>
      </c>
      <c r="B8">
        <f t="shared" si="5"/>
        <v>1</v>
      </c>
      <c r="C8" s="82" t="str">
        <f t="shared" si="6"/>
        <v>VENTAS Y MARKETING</v>
      </c>
      <c r="D8" s="62" t="str">
        <f t="shared" si="7"/>
        <v>1.1</v>
      </c>
      <c r="E8" s="62" t="str">
        <f t="shared" si="8"/>
        <v>MERCADO</v>
      </c>
      <c r="F8" s="62" t="str">
        <f t="shared" si="2"/>
        <v>José López</v>
      </c>
      <c r="G8" s="62" t="str">
        <f t="shared" si="2"/>
        <v>Javier Rius</v>
      </c>
      <c r="H8" s="62">
        <f>+'2.1'!C12</f>
        <v>0</v>
      </c>
      <c r="I8" s="62">
        <f>+'2.1'!D12</f>
        <v>0</v>
      </c>
      <c r="J8" s="62">
        <f>+'2.1'!E12</f>
        <v>0</v>
      </c>
      <c r="K8" s="62">
        <f>+'2.1'!F12</f>
        <v>0</v>
      </c>
      <c r="L8" s="71">
        <f t="shared" si="3"/>
        <v>0</v>
      </c>
      <c r="M8" s="71">
        <f t="shared" si="4"/>
        <v>0</v>
      </c>
      <c r="N8" s="39">
        <f t="shared" si="9"/>
        <v>41491</v>
      </c>
    </row>
    <row r="9" spans="1:14" x14ac:dyDescent="0.35">
      <c r="A9">
        <f>+'2.1'!B13</f>
        <v>8</v>
      </c>
      <c r="B9">
        <f t="shared" si="5"/>
        <v>1</v>
      </c>
      <c r="C9" s="82" t="str">
        <f t="shared" si="6"/>
        <v>VENTAS Y MARKETING</v>
      </c>
      <c r="D9" s="62" t="str">
        <f t="shared" si="7"/>
        <v>1.1</v>
      </c>
      <c r="E9" s="62" t="str">
        <f t="shared" si="8"/>
        <v>MERCADO</v>
      </c>
      <c r="F9" s="62" t="str">
        <f t="shared" si="2"/>
        <v>José López</v>
      </c>
      <c r="G9" s="62" t="str">
        <f t="shared" si="2"/>
        <v>Javier Rius</v>
      </c>
      <c r="H9" s="62">
        <f>+'2.1'!C13</f>
        <v>0</v>
      </c>
      <c r="I9" s="62">
        <f>+'2.1'!D13</f>
        <v>0</v>
      </c>
      <c r="J9" s="62">
        <f>+'2.1'!E13</f>
        <v>0</v>
      </c>
      <c r="K9" s="62">
        <f>+'2.1'!F13</f>
        <v>0</v>
      </c>
      <c r="L9" s="71">
        <f t="shared" si="3"/>
        <v>0</v>
      </c>
      <c r="M9" s="71">
        <f t="shared" si="4"/>
        <v>0</v>
      </c>
      <c r="N9" s="39">
        <f t="shared" si="9"/>
        <v>41491</v>
      </c>
    </row>
    <row r="10" spans="1:14" x14ac:dyDescent="0.35">
      <c r="A10">
        <f>+'2.1'!B14</f>
        <v>9</v>
      </c>
      <c r="B10">
        <f t="shared" si="5"/>
        <v>1</v>
      </c>
      <c r="C10" s="82" t="str">
        <f t="shared" si="6"/>
        <v>VENTAS Y MARKETING</v>
      </c>
      <c r="D10" s="62" t="str">
        <f t="shared" si="7"/>
        <v>1.1</v>
      </c>
      <c r="E10" s="62" t="str">
        <f t="shared" si="8"/>
        <v>MERCADO</v>
      </c>
      <c r="F10" s="62" t="str">
        <f t="shared" si="2"/>
        <v>José López</v>
      </c>
      <c r="G10" s="62" t="str">
        <f t="shared" si="2"/>
        <v>Javier Rius</v>
      </c>
      <c r="H10" s="62">
        <f>+'2.1'!C14</f>
        <v>0</v>
      </c>
      <c r="I10" s="62">
        <f>+'2.1'!D14</f>
        <v>0</v>
      </c>
      <c r="J10" s="62">
        <f>+'2.1'!E14</f>
        <v>0</v>
      </c>
      <c r="K10" s="62">
        <f>+'2.1'!F14</f>
        <v>0</v>
      </c>
      <c r="L10" s="71">
        <f t="shared" si="3"/>
        <v>0</v>
      </c>
      <c r="M10" s="71">
        <f t="shared" si="4"/>
        <v>0</v>
      </c>
      <c r="N10" s="39">
        <f t="shared" si="9"/>
        <v>41491</v>
      </c>
    </row>
    <row r="11" spans="1:14" x14ac:dyDescent="0.35">
      <c r="A11">
        <f>+'2.1'!B15</f>
        <v>10</v>
      </c>
      <c r="B11">
        <f t="shared" si="5"/>
        <v>1</v>
      </c>
      <c r="C11" s="82" t="str">
        <f t="shared" si="6"/>
        <v>VENTAS Y MARKETING</v>
      </c>
      <c r="D11" s="62" t="str">
        <f t="shared" si="7"/>
        <v>1.1</v>
      </c>
      <c r="E11" s="62" t="str">
        <f t="shared" si="8"/>
        <v>MERCADO</v>
      </c>
      <c r="F11" s="62" t="str">
        <f t="shared" si="2"/>
        <v>José López</v>
      </c>
      <c r="G11" s="62" t="str">
        <f t="shared" si="2"/>
        <v>Javier Rius</v>
      </c>
      <c r="H11" s="62">
        <f>+'2.1'!C15</f>
        <v>0</v>
      </c>
      <c r="I11" s="62">
        <f>+'2.1'!D15</f>
        <v>0</v>
      </c>
      <c r="J11" s="62">
        <f>+'2.1'!E15</f>
        <v>0</v>
      </c>
      <c r="K11" s="62">
        <f>+'2.1'!F15</f>
        <v>0</v>
      </c>
      <c r="L11" s="71">
        <f t="shared" si="3"/>
        <v>0</v>
      </c>
      <c r="M11" s="71">
        <f t="shared" si="4"/>
        <v>0</v>
      </c>
      <c r="N11" s="39">
        <f t="shared" si="9"/>
        <v>41491</v>
      </c>
    </row>
    <row r="12" spans="1:14" x14ac:dyDescent="0.35">
      <c r="A12">
        <f>+'2.1'!B16</f>
        <v>11</v>
      </c>
      <c r="B12">
        <f t="shared" si="5"/>
        <v>1</v>
      </c>
      <c r="C12" s="82" t="str">
        <f t="shared" si="6"/>
        <v>VENTAS Y MARKETING</v>
      </c>
      <c r="D12" s="62" t="str">
        <f t="shared" si="7"/>
        <v>1.1</v>
      </c>
      <c r="E12" s="62" t="str">
        <f t="shared" si="8"/>
        <v>MERCADO</v>
      </c>
      <c r="F12" s="62" t="str">
        <f t="shared" si="2"/>
        <v>José López</v>
      </c>
      <c r="G12" s="62" t="str">
        <f t="shared" si="2"/>
        <v>Javier Rius</v>
      </c>
      <c r="H12" s="62">
        <f>+'2.1'!C16</f>
        <v>0</v>
      </c>
      <c r="I12" s="62">
        <f>+'2.1'!D16</f>
        <v>0</v>
      </c>
      <c r="J12" s="62">
        <f>+'2.1'!E16</f>
        <v>0</v>
      </c>
      <c r="K12" s="62">
        <f>+'2.1'!F16</f>
        <v>0</v>
      </c>
      <c r="L12" s="71">
        <f t="shared" si="3"/>
        <v>0</v>
      </c>
      <c r="M12" s="71">
        <f t="shared" si="4"/>
        <v>0</v>
      </c>
      <c r="N12" s="39">
        <f t="shared" si="9"/>
        <v>41491</v>
      </c>
    </row>
    <row r="13" spans="1:14" x14ac:dyDescent="0.35">
      <c r="A13">
        <f>+'2.1'!B17</f>
        <v>12</v>
      </c>
      <c r="B13">
        <f t="shared" si="5"/>
        <v>1</v>
      </c>
      <c r="C13" s="82" t="str">
        <f t="shared" si="6"/>
        <v>VENTAS Y MARKETING</v>
      </c>
      <c r="D13" s="62" t="str">
        <f t="shared" si="7"/>
        <v>1.1</v>
      </c>
      <c r="E13" s="62" t="str">
        <f t="shared" si="8"/>
        <v>MERCADO</v>
      </c>
      <c r="F13" s="62" t="str">
        <f t="shared" si="2"/>
        <v>José López</v>
      </c>
      <c r="G13" s="62" t="str">
        <f t="shared" si="2"/>
        <v>Javier Rius</v>
      </c>
      <c r="H13" s="62">
        <f>+'2.1'!C17</f>
        <v>0</v>
      </c>
      <c r="I13" s="62">
        <f>+'2.1'!D17</f>
        <v>0</v>
      </c>
      <c r="J13" s="62">
        <f>+'2.1'!E17</f>
        <v>0</v>
      </c>
      <c r="K13" s="62">
        <f>+'2.1'!F17</f>
        <v>0</v>
      </c>
      <c r="L13" s="71">
        <f t="shared" si="3"/>
        <v>0</v>
      </c>
      <c r="M13" s="71">
        <f t="shared" si="4"/>
        <v>0</v>
      </c>
      <c r="N13" s="39">
        <f t="shared" si="9"/>
        <v>41491</v>
      </c>
    </row>
    <row r="14" spans="1:14" x14ac:dyDescent="0.35">
      <c r="A14">
        <f>+'2.1'!B18</f>
        <v>13</v>
      </c>
      <c r="B14">
        <f t="shared" si="5"/>
        <v>1</v>
      </c>
      <c r="C14" s="82" t="str">
        <f t="shared" si="6"/>
        <v>VENTAS Y MARKETING</v>
      </c>
      <c r="D14" s="62" t="str">
        <f t="shared" si="7"/>
        <v>1.1</v>
      </c>
      <c r="E14" s="62" t="str">
        <f t="shared" si="8"/>
        <v>MERCADO</v>
      </c>
      <c r="F14" s="62" t="str">
        <f t="shared" si="2"/>
        <v>José López</v>
      </c>
      <c r="G14" s="62" t="str">
        <f t="shared" si="2"/>
        <v>Javier Rius</v>
      </c>
      <c r="H14" s="62">
        <f>+'2.1'!C18</f>
        <v>0</v>
      </c>
      <c r="I14" s="62">
        <f>+'2.1'!D18</f>
        <v>0</v>
      </c>
      <c r="J14" s="62">
        <f>+'2.1'!E18</f>
        <v>0</v>
      </c>
      <c r="K14" s="62">
        <f>+'2.1'!F18</f>
        <v>0</v>
      </c>
      <c r="L14" s="71">
        <f t="shared" si="3"/>
        <v>0</v>
      </c>
      <c r="M14" s="71">
        <f t="shared" si="4"/>
        <v>0</v>
      </c>
      <c r="N14" s="39">
        <f t="shared" si="9"/>
        <v>41491</v>
      </c>
    </row>
    <row r="15" spans="1:14" x14ac:dyDescent="0.35">
      <c r="A15">
        <f>+'2.1'!B19</f>
        <v>14</v>
      </c>
      <c r="B15">
        <f t="shared" si="5"/>
        <v>1</v>
      </c>
      <c r="C15" s="82" t="str">
        <f t="shared" si="6"/>
        <v>VENTAS Y MARKETING</v>
      </c>
      <c r="D15" s="62" t="str">
        <f t="shared" si="7"/>
        <v>1.1</v>
      </c>
      <c r="E15" s="62" t="str">
        <f t="shared" si="8"/>
        <v>MERCADO</v>
      </c>
      <c r="F15" s="62" t="str">
        <f t="shared" si="2"/>
        <v>José López</v>
      </c>
      <c r="G15" s="62" t="str">
        <f t="shared" si="2"/>
        <v>Javier Rius</v>
      </c>
      <c r="H15" s="62">
        <f>+'2.1'!C19</f>
        <v>0</v>
      </c>
      <c r="I15" s="62">
        <f>+'2.1'!D19</f>
        <v>0</v>
      </c>
      <c r="J15" s="62">
        <f>+'2.1'!E19</f>
        <v>0</v>
      </c>
      <c r="K15" s="62">
        <f>+'2.1'!F19</f>
        <v>0</v>
      </c>
      <c r="L15" s="71">
        <f t="shared" si="3"/>
        <v>0</v>
      </c>
      <c r="M15" s="71">
        <f t="shared" si="4"/>
        <v>0</v>
      </c>
      <c r="N15" s="39">
        <f t="shared" si="9"/>
        <v>41491</v>
      </c>
    </row>
    <row r="16" spans="1:14" x14ac:dyDescent="0.35">
      <c r="A16">
        <f>+'2.1'!B20</f>
        <v>15</v>
      </c>
      <c r="B16">
        <f t="shared" si="5"/>
        <v>1</v>
      </c>
      <c r="C16" s="82" t="str">
        <f t="shared" si="6"/>
        <v>VENTAS Y MARKETING</v>
      </c>
      <c r="D16" s="62" t="str">
        <f t="shared" si="7"/>
        <v>1.1</v>
      </c>
      <c r="E16" s="62" t="str">
        <f t="shared" si="8"/>
        <v>MERCADO</v>
      </c>
      <c r="F16" s="62" t="str">
        <f t="shared" si="2"/>
        <v>José López</v>
      </c>
      <c r="G16" s="62" t="str">
        <f t="shared" si="2"/>
        <v>Javier Rius</v>
      </c>
      <c r="H16" s="62">
        <f>+'2.1'!C20</f>
        <v>0</v>
      </c>
      <c r="I16" s="62">
        <f>+'2.1'!D20</f>
        <v>0</v>
      </c>
      <c r="J16" s="62">
        <f>+'2.1'!E20</f>
        <v>0</v>
      </c>
      <c r="K16" s="62">
        <f>+'2.1'!F20</f>
        <v>0</v>
      </c>
      <c r="L16" s="71">
        <f t="shared" si="3"/>
        <v>0</v>
      </c>
      <c r="M16" s="71">
        <f t="shared" si="4"/>
        <v>0</v>
      </c>
      <c r="N16" s="39">
        <f t="shared" si="9"/>
        <v>41491</v>
      </c>
    </row>
    <row r="17" spans="1:14" x14ac:dyDescent="0.35">
      <c r="A17">
        <f>+'2.1'!B21</f>
        <v>16</v>
      </c>
      <c r="B17">
        <f t="shared" si="5"/>
        <v>1</v>
      </c>
      <c r="C17" s="82" t="str">
        <f t="shared" si="6"/>
        <v>VENTAS Y MARKETING</v>
      </c>
      <c r="D17" s="62" t="str">
        <f t="shared" si="7"/>
        <v>1.1</v>
      </c>
      <c r="E17" s="62" t="str">
        <f t="shared" si="8"/>
        <v>MERCADO</v>
      </c>
      <c r="F17" s="62" t="str">
        <f t="shared" si="2"/>
        <v>José López</v>
      </c>
      <c r="G17" s="62" t="str">
        <f t="shared" si="2"/>
        <v>Javier Rius</v>
      </c>
      <c r="H17" s="62">
        <f>+'2.1'!C21</f>
        <v>0</v>
      </c>
      <c r="I17" s="62">
        <f>+'2.1'!D21</f>
        <v>0</v>
      </c>
      <c r="J17" s="62">
        <f>+'2.1'!E21</f>
        <v>0</v>
      </c>
      <c r="K17" s="62">
        <f>+'2.1'!F21</f>
        <v>0</v>
      </c>
      <c r="L17" s="71">
        <f t="shared" si="3"/>
        <v>0</v>
      </c>
      <c r="M17" s="71">
        <f t="shared" si="4"/>
        <v>0</v>
      </c>
      <c r="N17" s="39">
        <f t="shared" si="9"/>
        <v>41491</v>
      </c>
    </row>
    <row r="18" spans="1:14" x14ac:dyDescent="0.35">
      <c r="A18">
        <f>+'2.1'!B22</f>
        <v>17</v>
      </c>
      <c r="B18">
        <f t="shared" si="5"/>
        <v>1</v>
      </c>
      <c r="C18" s="82" t="str">
        <f t="shared" si="6"/>
        <v>VENTAS Y MARKETING</v>
      </c>
      <c r="D18" s="62" t="str">
        <f t="shared" si="7"/>
        <v>1.1</v>
      </c>
      <c r="E18" s="62" t="str">
        <f t="shared" si="8"/>
        <v>MERCADO</v>
      </c>
      <c r="F18" s="62" t="str">
        <f t="shared" si="2"/>
        <v>José López</v>
      </c>
      <c r="G18" s="62" t="str">
        <f t="shared" si="2"/>
        <v>Javier Rius</v>
      </c>
      <c r="H18" s="62">
        <f>+'2.1'!C22</f>
        <v>0</v>
      </c>
      <c r="I18" s="62">
        <f>+'2.1'!D22</f>
        <v>0</v>
      </c>
      <c r="J18" s="62">
        <f>+'2.1'!E22</f>
        <v>0</v>
      </c>
      <c r="K18" s="62">
        <f>+'2.1'!F22</f>
        <v>0</v>
      </c>
      <c r="L18" s="71">
        <f t="shared" si="3"/>
        <v>0</v>
      </c>
      <c r="M18" s="71">
        <f t="shared" si="4"/>
        <v>0</v>
      </c>
      <c r="N18" s="39">
        <f t="shared" si="9"/>
        <v>41491</v>
      </c>
    </row>
    <row r="19" spans="1:14" x14ac:dyDescent="0.35">
      <c r="A19">
        <f>+'2.1'!B23</f>
        <v>18</v>
      </c>
      <c r="B19">
        <f t="shared" si="5"/>
        <v>1</v>
      </c>
      <c r="C19" s="82" t="str">
        <f t="shared" si="6"/>
        <v>VENTAS Y MARKETING</v>
      </c>
      <c r="D19" s="62" t="str">
        <f t="shared" si="7"/>
        <v>1.1</v>
      </c>
      <c r="E19" s="62" t="str">
        <f t="shared" si="8"/>
        <v>MERCADO</v>
      </c>
      <c r="F19" s="62" t="str">
        <f t="shared" si="2"/>
        <v>José López</v>
      </c>
      <c r="G19" s="62" t="str">
        <f t="shared" si="2"/>
        <v>Javier Rius</v>
      </c>
      <c r="H19" s="62">
        <f>+'2.1'!C23</f>
        <v>0</v>
      </c>
      <c r="I19" s="62">
        <f>+'2.1'!D23</f>
        <v>0</v>
      </c>
      <c r="J19" s="62">
        <f>+'2.1'!E23</f>
        <v>0</v>
      </c>
      <c r="K19" s="62">
        <f>+'2.1'!F23</f>
        <v>0</v>
      </c>
      <c r="L19" s="71">
        <f t="shared" si="3"/>
        <v>0</v>
      </c>
      <c r="M19" s="71">
        <f t="shared" si="4"/>
        <v>0</v>
      </c>
      <c r="N19" s="39">
        <f t="shared" si="9"/>
        <v>41491</v>
      </c>
    </row>
    <row r="20" spans="1:14" x14ac:dyDescent="0.35">
      <c r="A20">
        <f>+'2.1'!B24</f>
        <v>19</v>
      </c>
      <c r="B20">
        <f t="shared" si="5"/>
        <v>1</v>
      </c>
      <c r="C20" s="82" t="str">
        <f t="shared" si="6"/>
        <v>VENTAS Y MARKETING</v>
      </c>
      <c r="D20" s="62" t="str">
        <f t="shared" si="7"/>
        <v>1.1</v>
      </c>
      <c r="E20" s="62" t="str">
        <f t="shared" si="8"/>
        <v>MERCADO</v>
      </c>
      <c r="F20" s="62" t="str">
        <f t="shared" si="2"/>
        <v>José López</v>
      </c>
      <c r="G20" s="62" t="str">
        <f t="shared" si="2"/>
        <v>Javier Rius</v>
      </c>
      <c r="H20" s="62">
        <f>+'2.1'!C24</f>
        <v>0</v>
      </c>
      <c r="I20" s="62">
        <f>+'2.1'!D24</f>
        <v>0</v>
      </c>
      <c r="J20" s="62">
        <f>+'2.1'!E24</f>
        <v>0</v>
      </c>
      <c r="K20" s="62">
        <f>+'2.1'!F24</f>
        <v>0</v>
      </c>
      <c r="L20" s="71">
        <f t="shared" si="3"/>
        <v>0</v>
      </c>
      <c r="M20" s="71">
        <f t="shared" si="4"/>
        <v>0</v>
      </c>
      <c r="N20" s="39">
        <f t="shared" si="9"/>
        <v>41491</v>
      </c>
    </row>
    <row r="21" spans="1:14" x14ac:dyDescent="0.35">
      <c r="A21">
        <f>+'2.1'!B25</f>
        <v>20</v>
      </c>
      <c r="B21">
        <f t="shared" si="5"/>
        <v>1</v>
      </c>
      <c r="C21" s="82" t="str">
        <f t="shared" si="6"/>
        <v>VENTAS Y MARKETING</v>
      </c>
      <c r="D21" s="62" t="str">
        <f t="shared" si="7"/>
        <v>1.1</v>
      </c>
      <c r="E21" s="62" t="str">
        <f t="shared" si="8"/>
        <v>MERCADO</v>
      </c>
      <c r="F21" s="62" t="str">
        <f t="shared" si="2"/>
        <v>José López</v>
      </c>
      <c r="G21" s="62" t="str">
        <f t="shared" si="2"/>
        <v>Javier Rius</v>
      </c>
      <c r="H21" s="62">
        <f>+'2.1'!C25</f>
        <v>0</v>
      </c>
      <c r="I21" s="62">
        <f>+'2.1'!D25</f>
        <v>0</v>
      </c>
      <c r="J21" s="62">
        <f>+'2.1'!E25</f>
        <v>0</v>
      </c>
      <c r="K21" s="62">
        <f>+'2.1'!F25</f>
        <v>0</v>
      </c>
      <c r="L21" s="71">
        <f t="shared" si="3"/>
        <v>0</v>
      </c>
      <c r="M21" s="71">
        <f t="shared" si="4"/>
        <v>0</v>
      </c>
      <c r="N21" s="39">
        <f t="shared" si="9"/>
        <v>41491</v>
      </c>
    </row>
    <row r="22" spans="1:14" x14ac:dyDescent="0.35">
      <c r="A22">
        <f>+'2.1'!B26</f>
        <v>21</v>
      </c>
      <c r="B22">
        <f t="shared" si="5"/>
        <v>1</v>
      </c>
      <c r="C22" s="82" t="str">
        <f t="shared" si="6"/>
        <v>VENTAS Y MARKETING</v>
      </c>
      <c r="D22" s="62" t="str">
        <f t="shared" si="7"/>
        <v>1.1</v>
      </c>
      <c r="E22" s="62" t="str">
        <f t="shared" si="8"/>
        <v>MERCADO</v>
      </c>
      <c r="F22" s="62" t="str">
        <f t="shared" si="2"/>
        <v>José López</v>
      </c>
      <c r="G22" s="62" t="str">
        <f t="shared" si="2"/>
        <v>Javier Rius</v>
      </c>
      <c r="H22" s="62">
        <f>+'2.1'!C26</f>
        <v>0</v>
      </c>
      <c r="I22" s="62">
        <f>+'2.1'!D26</f>
        <v>0</v>
      </c>
      <c r="J22" s="62">
        <f>+'2.1'!E26</f>
        <v>0</v>
      </c>
      <c r="K22" s="62">
        <f>+'2.1'!F26</f>
        <v>0</v>
      </c>
      <c r="L22" s="71">
        <f t="shared" si="3"/>
        <v>0</v>
      </c>
      <c r="M22" s="71">
        <f t="shared" si="4"/>
        <v>0</v>
      </c>
      <c r="N22" s="39">
        <f t="shared" si="9"/>
        <v>41491</v>
      </c>
    </row>
    <row r="23" spans="1:14" x14ac:dyDescent="0.35">
      <c r="A23">
        <f>+'2.1'!B27</f>
        <v>22</v>
      </c>
      <c r="B23">
        <f t="shared" si="5"/>
        <v>1</v>
      </c>
      <c r="C23" s="82" t="str">
        <f t="shared" si="6"/>
        <v>VENTAS Y MARKETING</v>
      </c>
      <c r="D23" s="62" t="str">
        <f t="shared" si="7"/>
        <v>1.1</v>
      </c>
      <c r="E23" s="62" t="str">
        <f t="shared" si="8"/>
        <v>MERCADO</v>
      </c>
      <c r="F23" s="62" t="str">
        <f t="shared" si="2"/>
        <v>José López</v>
      </c>
      <c r="G23" s="62" t="str">
        <f t="shared" si="2"/>
        <v>Javier Rius</v>
      </c>
      <c r="H23" s="62">
        <f>+'2.1'!C27</f>
        <v>0</v>
      </c>
      <c r="I23" s="62">
        <f>+'2.1'!D27</f>
        <v>0</v>
      </c>
      <c r="J23" s="62">
        <f>+'2.1'!E27</f>
        <v>0</v>
      </c>
      <c r="K23" s="62">
        <f>+'2.1'!F27</f>
        <v>0</v>
      </c>
      <c r="L23" s="71">
        <f t="shared" si="3"/>
        <v>0</v>
      </c>
      <c r="M23" s="71">
        <f t="shared" si="4"/>
        <v>0</v>
      </c>
      <c r="N23" s="39">
        <f t="shared" si="9"/>
        <v>41491</v>
      </c>
    </row>
    <row r="24" spans="1:14" x14ac:dyDescent="0.35">
      <c r="A24">
        <f>+'2.1'!B28</f>
        <v>23</v>
      </c>
      <c r="B24">
        <f t="shared" si="5"/>
        <v>1</v>
      </c>
      <c r="C24" s="82" t="str">
        <f t="shared" si="6"/>
        <v>VENTAS Y MARKETING</v>
      </c>
      <c r="D24" s="62" t="str">
        <f t="shared" si="7"/>
        <v>1.1</v>
      </c>
      <c r="E24" s="62" t="str">
        <f t="shared" si="8"/>
        <v>MERCADO</v>
      </c>
      <c r="F24" s="62" t="str">
        <f t="shared" si="2"/>
        <v>José López</v>
      </c>
      <c r="G24" s="62" t="str">
        <f t="shared" si="2"/>
        <v>Javier Rius</v>
      </c>
      <c r="H24" s="62">
        <f>+'2.1'!C28</f>
        <v>0</v>
      </c>
      <c r="I24" s="62">
        <f>+'2.1'!D28</f>
        <v>0</v>
      </c>
      <c r="J24" s="62">
        <f>+'2.1'!E28</f>
        <v>0</v>
      </c>
      <c r="K24" s="62">
        <f>+'2.1'!F28</f>
        <v>0</v>
      </c>
      <c r="L24" s="71">
        <f t="shared" si="3"/>
        <v>0</v>
      </c>
      <c r="M24" s="71">
        <f t="shared" si="4"/>
        <v>0</v>
      </c>
      <c r="N24" s="39">
        <f t="shared" si="9"/>
        <v>41491</v>
      </c>
    </row>
    <row r="25" spans="1:14" x14ac:dyDescent="0.35">
      <c r="A25">
        <f>+'2.1'!B29</f>
        <v>24</v>
      </c>
      <c r="B25">
        <f t="shared" si="5"/>
        <v>1</v>
      </c>
      <c r="C25" s="82" t="str">
        <f t="shared" si="6"/>
        <v>VENTAS Y MARKETING</v>
      </c>
      <c r="D25" s="62" t="str">
        <f t="shared" si="7"/>
        <v>1.1</v>
      </c>
      <c r="E25" s="62" t="str">
        <f t="shared" si="8"/>
        <v>MERCADO</v>
      </c>
      <c r="F25" s="62" t="str">
        <f t="shared" si="2"/>
        <v>José López</v>
      </c>
      <c r="G25" s="62" t="str">
        <f t="shared" si="2"/>
        <v>Javier Rius</v>
      </c>
      <c r="H25" s="62">
        <f>+'2.1'!C29</f>
        <v>0</v>
      </c>
      <c r="I25" s="62">
        <f>+'2.1'!D29</f>
        <v>0</v>
      </c>
      <c r="J25" s="62">
        <f>+'2.1'!E29</f>
        <v>0</v>
      </c>
      <c r="K25" s="62">
        <f>+'2.1'!F29</f>
        <v>0</v>
      </c>
      <c r="L25" s="71">
        <f t="shared" si="3"/>
        <v>0</v>
      </c>
      <c r="M25" s="71">
        <f t="shared" si="4"/>
        <v>0</v>
      </c>
      <c r="N25" s="39">
        <f t="shared" si="9"/>
        <v>41491</v>
      </c>
    </row>
    <row r="26" spans="1:14" x14ac:dyDescent="0.35">
      <c r="A26">
        <f>+'2.1'!B30</f>
        <v>25</v>
      </c>
      <c r="B26">
        <f t="shared" si="5"/>
        <v>1</v>
      </c>
      <c r="C26" s="82" t="str">
        <f t="shared" si="6"/>
        <v>VENTAS Y MARKETING</v>
      </c>
      <c r="D26" s="62" t="str">
        <f t="shared" si="7"/>
        <v>1.1</v>
      </c>
      <c r="E26" s="62" t="str">
        <f t="shared" si="8"/>
        <v>MERCADO</v>
      </c>
      <c r="F26" s="62" t="str">
        <f t="shared" si="2"/>
        <v>José López</v>
      </c>
      <c r="G26" s="62" t="str">
        <f t="shared" si="2"/>
        <v>Javier Rius</v>
      </c>
      <c r="H26" s="62">
        <f>+'2.1'!C30</f>
        <v>0</v>
      </c>
      <c r="I26" s="62">
        <f>+'2.1'!D30</f>
        <v>0</v>
      </c>
      <c r="J26" s="62">
        <f>+'2.1'!E30</f>
        <v>0</v>
      </c>
      <c r="K26" s="62">
        <f>+'2.1'!F30</f>
        <v>0</v>
      </c>
      <c r="L26" s="71">
        <f t="shared" si="3"/>
        <v>0</v>
      </c>
      <c r="M26" s="71">
        <f t="shared" si="4"/>
        <v>0</v>
      </c>
      <c r="N26" s="39">
        <f t="shared" si="9"/>
        <v>41491</v>
      </c>
    </row>
    <row r="27" spans="1:14" x14ac:dyDescent="0.35">
      <c r="A27">
        <f>+'2.1'!B31</f>
        <v>26</v>
      </c>
      <c r="B27">
        <f t="shared" si="5"/>
        <v>1</v>
      </c>
      <c r="C27" s="82" t="str">
        <f t="shared" si="6"/>
        <v>VENTAS Y MARKETING</v>
      </c>
      <c r="D27" s="62" t="str">
        <f t="shared" si="7"/>
        <v>1.1</v>
      </c>
      <c r="E27" s="62" t="str">
        <f t="shared" si="8"/>
        <v>MERCADO</v>
      </c>
      <c r="F27" s="62" t="str">
        <f t="shared" si="2"/>
        <v>José López</v>
      </c>
      <c r="G27" s="62" t="str">
        <f t="shared" si="2"/>
        <v>Javier Rius</v>
      </c>
      <c r="H27" s="62">
        <f>+'2.1'!C31</f>
        <v>0</v>
      </c>
      <c r="I27" s="62">
        <f>+'2.1'!D31</f>
        <v>0</v>
      </c>
      <c r="J27" s="62">
        <f>+'2.1'!E31</f>
        <v>0</v>
      </c>
      <c r="K27" s="62">
        <f>+'2.1'!F31</f>
        <v>0</v>
      </c>
      <c r="L27" s="71">
        <f t="shared" si="3"/>
        <v>0</v>
      </c>
      <c r="M27" s="71">
        <f t="shared" si="4"/>
        <v>0</v>
      </c>
      <c r="N27" s="39">
        <f t="shared" si="9"/>
        <v>41491</v>
      </c>
    </row>
    <row r="28" spans="1:14" x14ac:dyDescent="0.35">
      <c r="A28">
        <f>+'2.1'!B32</f>
        <v>27</v>
      </c>
      <c r="B28">
        <f t="shared" si="5"/>
        <v>1</v>
      </c>
      <c r="C28" s="82" t="str">
        <f t="shared" si="6"/>
        <v>VENTAS Y MARKETING</v>
      </c>
      <c r="D28" s="62" t="str">
        <f t="shared" si="7"/>
        <v>1.1</v>
      </c>
      <c r="E28" s="62" t="str">
        <f t="shared" si="8"/>
        <v>MERCADO</v>
      </c>
      <c r="F28" s="62" t="str">
        <f t="shared" si="2"/>
        <v>José López</v>
      </c>
      <c r="G28" s="62" t="str">
        <f t="shared" si="2"/>
        <v>Javier Rius</v>
      </c>
      <c r="H28" s="62">
        <f>+'2.1'!C32</f>
        <v>0</v>
      </c>
      <c r="I28" s="62">
        <f>+'2.1'!D32</f>
        <v>0</v>
      </c>
      <c r="J28" s="62">
        <f>+'2.1'!E32</f>
        <v>0</v>
      </c>
      <c r="K28" s="62">
        <f>+'2.1'!F32</f>
        <v>0</v>
      </c>
      <c r="L28" s="71">
        <f t="shared" si="3"/>
        <v>0</v>
      </c>
      <c r="M28" s="71">
        <f t="shared" si="4"/>
        <v>0</v>
      </c>
      <c r="N28" s="39">
        <f t="shared" si="9"/>
        <v>41491</v>
      </c>
    </row>
    <row r="29" spans="1:14" x14ac:dyDescent="0.35">
      <c r="A29">
        <f>+'2.1'!B33</f>
        <v>28</v>
      </c>
      <c r="B29">
        <f t="shared" si="5"/>
        <v>1</v>
      </c>
      <c r="C29" s="82" t="str">
        <f t="shared" si="6"/>
        <v>VENTAS Y MARKETING</v>
      </c>
      <c r="D29" s="62" t="str">
        <f t="shared" si="7"/>
        <v>1.1</v>
      </c>
      <c r="E29" s="62" t="str">
        <f t="shared" si="8"/>
        <v>MERCADO</v>
      </c>
      <c r="F29" s="62" t="str">
        <f t="shared" si="2"/>
        <v>José López</v>
      </c>
      <c r="G29" s="62" t="str">
        <f t="shared" si="2"/>
        <v>Javier Rius</v>
      </c>
      <c r="H29" s="62">
        <f>+'2.1'!C33</f>
        <v>0</v>
      </c>
      <c r="I29" s="62">
        <f>+'2.1'!D33</f>
        <v>0</v>
      </c>
      <c r="J29" s="62">
        <f>+'2.1'!E33</f>
        <v>0</v>
      </c>
      <c r="K29" s="62">
        <f>+'2.1'!F33</f>
        <v>0</v>
      </c>
      <c r="L29" s="71">
        <f t="shared" si="3"/>
        <v>0</v>
      </c>
      <c r="M29" s="71">
        <f t="shared" si="4"/>
        <v>0</v>
      </c>
      <c r="N29" s="39">
        <f t="shared" si="9"/>
        <v>41491</v>
      </c>
    </row>
    <row r="30" spans="1:14" x14ac:dyDescent="0.35">
      <c r="A30">
        <f>+'2.1'!B34</f>
        <v>29</v>
      </c>
      <c r="B30">
        <f t="shared" si="5"/>
        <v>1</v>
      </c>
      <c r="C30" s="82" t="str">
        <f t="shared" si="6"/>
        <v>VENTAS Y MARKETING</v>
      </c>
      <c r="D30" s="62" t="str">
        <f t="shared" si="7"/>
        <v>1.1</v>
      </c>
      <c r="E30" s="62" t="str">
        <f t="shared" si="8"/>
        <v>MERCADO</v>
      </c>
      <c r="F30" s="62" t="str">
        <f t="shared" si="2"/>
        <v>José López</v>
      </c>
      <c r="G30" s="62" t="str">
        <f t="shared" si="2"/>
        <v>Javier Rius</v>
      </c>
      <c r="H30" s="62">
        <f>+'2.1'!C34</f>
        <v>0</v>
      </c>
      <c r="I30" s="62">
        <f>+'2.1'!D34</f>
        <v>0</v>
      </c>
      <c r="J30" s="62">
        <f>+'2.1'!E34</f>
        <v>0</v>
      </c>
      <c r="K30" s="62">
        <f>+'2.1'!F34</f>
        <v>0</v>
      </c>
      <c r="L30" s="71">
        <f t="shared" si="3"/>
        <v>0</v>
      </c>
      <c r="M30" s="71">
        <f t="shared" si="4"/>
        <v>0</v>
      </c>
      <c r="N30" s="39">
        <f t="shared" si="9"/>
        <v>41491</v>
      </c>
    </row>
    <row r="31" spans="1:14" x14ac:dyDescent="0.35">
      <c r="A31">
        <f>+'2.1'!B35</f>
        <v>30</v>
      </c>
      <c r="B31">
        <f t="shared" si="5"/>
        <v>1</v>
      </c>
      <c r="C31" s="82" t="str">
        <f t="shared" si="6"/>
        <v>VENTAS Y MARKETING</v>
      </c>
      <c r="D31" s="62" t="str">
        <f t="shared" si="7"/>
        <v>1.1</v>
      </c>
      <c r="E31" s="62" t="str">
        <f t="shared" si="8"/>
        <v>MERCADO</v>
      </c>
      <c r="F31" s="62" t="str">
        <f t="shared" si="2"/>
        <v>José López</v>
      </c>
      <c r="G31" s="62" t="str">
        <f t="shared" si="2"/>
        <v>Javier Rius</v>
      </c>
      <c r="H31" s="62">
        <f>+'2.1'!C35</f>
        <v>0</v>
      </c>
      <c r="I31" s="62">
        <f>+'2.1'!D35</f>
        <v>0</v>
      </c>
      <c r="J31" s="62">
        <f>+'2.1'!E35</f>
        <v>0</v>
      </c>
      <c r="K31" s="62">
        <f>+'2.1'!F35</f>
        <v>0</v>
      </c>
      <c r="L31" s="71">
        <f t="shared" si="3"/>
        <v>0</v>
      </c>
      <c r="M31" s="71">
        <f t="shared" si="4"/>
        <v>0</v>
      </c>
      <c r="N31" s="39">
        <f t="shared" si="9"/>
        <v>41491</v>
      </c>
    </row>
    <row r="32" spans="1:14" x14ac:dyDescent="0.35">
      <c r="A32">
        <f>+'2.1'!B36</f>
        <v>31</v>
      </c>
      <c r="B32">
        <f t="shared" si="5"/>
        <v>1</v>
      </c>
      <c r="C32" s="82" t="str">
        <f t="shared" si="6"/>
        <v>VENTAS Y MARKETING</v>
      </c>
      <c r="D32" s="62" t="str">
        <f t="shared" si="7"/>
        <v>1.1</v>
      </c>
      <c r="E32" s="62" t="str">
        <f t="shared" si="8"/>
        <v>MERCADO</v>
      </c>
      <c r="F32" s="62" t="str">
        <f t="shared" si="2"/>
        <v>José López</v>
      </c>
      <c r="G32" s="62" t="str">
        <f t="shared" si="2"/>
        <v>Javier Rius</v>
      </c>
      <c r="H32" s="62">
        <f>+'2.1'!C36</f>
        <v>0</v>
      </c>
      <c r="I32" s="62">
        <f>+'2.1'!D36</f>
        <v>0</v>
      </c>
      <c r="J32" s="62">
        <f>+'2.1'!E36</f>
        <v>0</v>
      </c>
      <c r="K32" s="62">
        <f>+'2.1'!F36</f>
        <v>0</v>
      </c>
      <c r="L32" s="71">
        <f t="shared" si="3"/>
        <v>0</v>
      </c>
      <c r="M32" s="71">
        <f t="shared" si="4"/>
        <v>0</v>
      </c>
      <c r="N32" s="39">
        <f t="shared" si="9"/>
        <v>41491</v>
      </c>
    </row>
    <row r="33" spans="1:14" x14ac:dyDescent="0.35">
      <c r="A33">
        <f>+'2.1'!B37</f>
        <v>32</v>
      </c>
      <c r="B33">
        <f t="shared" si="5"/>
        <v>1</v>
      </c>
      <c r="C33" s="82" t="str">
        <f t="shared" si="6"/>
        <v>VENTAS Y MARKETING</v>
      </c>
      <c r="D33" s="62" t="str">
        <f t="shared" si="7"/>
        <v>1.1</v>
      </c>
      <c r="E33" s="62" t="str">
        <f t="shared" si="8"/>
        <v>MERCADO</v>
      </c>
      <c r="F33" s="62" t="str">
        <f t="shared" si="2"/>
        <v>José López</v>
      </c>
      <c r="G33" s="62" t="str">
        <f t="shared" si="2"/>
        <v>Javier Rius</v>
      </c>
      <c r="H33" s="62">
        <f>+'2.1'!C37</f>
        <v>0</v>
      </c>
      <c r="I33" s="62">
        <f>+'2.1'!D37</f>
        <v>0</v>
      </c>
      <c r="J33" s="62">
        <f>+'2.1'!E37</f>
        <v>0</v>
      </c>
      <c r="K33" s="62">
        <f>+'2.1'!F37</f>
        <v>0</v>
      </c>
      <c r="L33" s="71">
        <f t="shared" si="3"/>
        <v>0</v>
      </c>
      <c r="M33" s="71">
        <f t="shared" si="4"/>
        <v>0</v>
      </c>
      <c r="N33" s="39">
        <f t="shared" si="9"/>
        <v>41491</v>
      </c>
    </row>
    <row r="34" spans="1:14" x14ac:dyDescent="0.35">
      <c r="A34">
        <f>+'2.1'!B38</f>
        <v>33</v>
      </c>
      <c r="B34">
        <f t="shared" si="5"/>
        <v>1</v>
      </c>
      <c r="C34" s="82" t="str">
        <f t="shared" si="6"/>
        <v>VENTAS Y MARKETING</v>
      </c>
      <c r="D34" s="62" t="str">
        <f t="shared" si="7"/>
        <v>1.1</v>
      </c>
      <c r="E34" s="62" t="str">
        <f t="shared" si="8"/>
        <v>MERCADO</v>
      </c>
      <c r="F34" s="62" t="str">
        <f t="shared" si="2"/>
        <v>José López</v>
      </c>
      <c r="G34" s="62" t="str">
        <f t="shared" si="2"/>
        <v>Javier Rius</v>
      </c>
      <c r="H34" s="62">
        <f>+'2.1'!C38</f>
        <v>0</v>
      </c>
      <c r="I34" s="62">
        <f>+'2.1'!D38</f>
        <v>0</v>
      </c>
      <c r="J34" s="62">
        <f>+'2.1'!E38</f>
        <v>0</v>
      </c>
      <c r="K34" s="62">
        <f>+'2.1'!F38</f>
        <v>0</v>
      </c>
      <c r="L34" s="71">
        <f t="shared" si="3"/>
        <v>0</v>
      </c>
      <c r="M34" s="71">
        <f t="shared" si="4"/>
        <v>0</v>
      </c>
      <c r="N34" s="39">
        <f t="shared" si="9"/>
        <v>41491</v>
      </c>
    </row>
    <row r="35" spans="1:14" x14ac:dyDescent="0.35">
      <c r="A35">
        <f>+'2.1'!B39</f>
        <v>34</v>
      </c>
      <c r="B35">
        <f t="shared" si="5"/>
        <v>1</v>
      </c>
      <c r="C35" s="82" t="str">
        <f t="shared" si="6"/>
        <v>VENTAS Y MARKETING</v>
      </c>
      <c r="D35" s="62" t="str">
        <f t="shared" si="7"/>
        <v>1.1</v>
      </c>
      <c r="E35" s="62" t="str">
        <f t="shared" si="8"/>
        <v>MERCADO</v>
      </c>
      <c r="F35" s="62" t="str">
        <f t="shared" si="2"/>
        <v>José López</v>
      </c>
      <c r="G35" s="62" t="str">
        <f t="shared" si="2"/>
        <v>Javier Rius</v>
      </c>
      <c r="H35" s="62">
        <f>+'2.1'!C39</f>
        <v>0</v>
      </c>
      <c r="I35" s="62">
        <f>+'2.1'!D39</f>
        <v>0</v>
      </c>
      <c r="J35" s="62">
        <f>+'2.1'!E39</f>
        <v>0</v>
      </c>
      <c r="K35" s="62">
        <f>+'2.1'!F39</f>
        <v>0</v>
      </c>
      <c r="L35" s="71">
        <f t="shared" si="3"/>
        <v>0</v>
      </c>
      <c r="M35" s="71">
        <f t="shared" si="4"/>
        <v>0</v>
      </c>
      <c r="N35" s="39">
        <f t="shared" si="9"/>
        <v>41491</v>
      </c>
    </row>
    <row r="36" spans="1:14" x14ac:dyDescent="0.35">
      <c r="A36">
        <f>+'2.1'!B40</f>
        <v>35</v>
      </c>
      <c r="B36">
        <f t="shared" si="5"/>
        <v>1</v>
      </c>
      <c r="C36" s="82" t="str">
        <f t="shared" si="6"/>
        <v>VENTAS Y MARKETING</v>
      </c>
      <c r="D36" s="62" t="str">
        <f t="shared" si="7"/>
        <v>1.1</v>
      </c>
      <c r="E36" s="62" t="str">
        <f t="shared" si="8"/>
        <v>MERCADO</v>
      </c>
      <c r="F36" s="62" t="str">
        <f t="shared" si="2"/>
        <v>José López</v>
      </c>
      <c r="G36" s="62" t="str">
        <f t="shared" si="2"/>
        <v>Javier Rius</v>
      </c>
      <c r="H36" s="62">
        <f>+'2.1'!C40</f>
        <v>0</v>
      </c>
      <c r="I36" s="62">
        <f>+'2.1'!D40</f>
        <v>0</v>
      </c>
      <c r="J36" s="62">
        <f>+'2.1'!E40</f>
        <v>0</v>
      </c>
      <c r="K36" s="62">
        <f>+'2.1'!F40</f>
        <v>0</v>
      </c>
      <c r="L36" s="71">
        <f t="shared" si="3"/>
        <v>0</v>
      </c>
      <c r="M36" s="71">
        <f t="shared" si="4"/>
        <v>0</v>
      </c>
      <c r="N36" s="39">
        <f t="shared" si="9"/>
        <v>41491</v>
      </c>
    </row>
    <row r="37" spans="1:14" x14ac:dyDescent="0.35">
      <c r="A37">
        <f>+'2.1'!B41</f>
        <v>36</v>
      </c>
      <c r="B37">
        <f t="shared" si="5"/>
        <v>1</v>
      </c>
      <c r="C37" s="82" t="str">
        <f t="shared" si="6"/>
        <v>VENTAS Y MARKETING</v>
      </c>
      <c r="D37" s="62" t="str">
        <f t="shared" si="7"/>
        <v>1.1</v>
      </c>
      <c r="E37" s="62" t="str">
        <f t="shared" si="8"/>
        <v>MERCADO</v>
      </c>
      <c r="F37" s="62" t="str">
        <f t="shared" si="2"/>
        <v>José López</v>
      </c>
      <c r="G37" s="62" t="str">
        <f t="shared" si="2"/>
        <v>Javier Rius</v>
      </c>
      <c r="H37" s="62">
        <f>+'2.1'!C41</f>
        <v>0</v>
      </c>
      <c r="I37" s="62">
        <f>+'2.1'!D41</f>
        <v>0</v>
      </c>
      <c r="J37" s="62">
        <f>+'2.1'!E41</f>
        <v>0</v>
      </c>
      <c r="K37" s="62">
        <f>+'2.1'!F41</f>
        <v>0</v>
      </c>
      <c r="L37" s="71">
        <f t="shared" si="3"/>
        <v>0</v>
      </c>
      <c r="M37" s="71">
        <f t="shared" si="4"/>
        <v>0</v>
      </c>
      <c r="N37" s="39">
        <f t="shared" si="9"/>
        <v>41491</v>
      </c>
    </row>
    <row r="38" spans="1:14" x14ac:dyDescent="0.35">
      <c r="A38">
        <f>+'2.1'!B42</f>
        <v>37</v>
      </c>
      <c r="B38">
        <f t="shared" si="5"/>
        <v>1</v>
      </c>
      <c r="C38" s="82" t="str">
        <f t="shared" si="6"/>
        <v>VENTAS Y MARKETING</v>
      </c>
      <c r="D38" s="62" t="str">
        <f t="shared" si="7"/>
        <v>1.1</v>
      </c>
      <c r="E38" s="62" t="str">
        <f t="shared" si="8"/>
        <v>MERCADO</v>
      </c>
      <c r="F38" s="62" t="str">
        <f t="shared" si="2"/>
        <v>José López</v>
      </c>
      <c r="G38" s="62" t="str">
        <f t="shared" si="2"/>
        <v>Javier Rius</v>
      </c>
      <c r="H38" s="62">
        <f>+'2.1'!C42</f>
        <v>0</v>
      </c>
      <c r="I38" s="62">
        <f>+'2.1'!D42</f>
        <v>0</v>
      </c>
      <c r="J38" s="62">
        <f>+'2.1'!E42</f>
        <v>0</v>
      </c>
      <c r="K38" s="62">
        <f>+'2.1'!F42</f>
        <v>0</v>
      </c>
      <c r="L38" s="71">
        <f t="shared" si="3"/>
        <v>0</v>
      </c>
      <c r="M38" s="71">
        <f t="shared" si="4"/>
        <v>0</v>
      </c>
      <c r="N38" s="39">
        <f t="shared" si="9"/>
        <v>41491</v>
      </c>
    </row>
    <row r="39" spans="1:14" x14ac:dyDescent="0.35">
      <c r="A39">
        <f>+'2.1'!B43</f>
        <v>38</v>
      </c>
      <c r="B39">
        <f t="shared" si="5"/>
        <v>1</v>
      </c>
      <c r="C39" s="82" t="str">
        <f t="shared" si="6"/>
        <v>VENTAS Y MARKETING</v>
      </c>
      <c r="D39" s="62" t="str">
        <f t="shared" si="7"/>
        <v>1.1</v>
      </c>
      <c r="E39" s="62" t="str">
        <f t="shared" si="8"/>
        <v>MERCADO</v>
      </c>
      <c r="F39" s="62" t="str">
        <f t="shared" si="2"/>
        <v>José López</v>
      </c>
      <c r="G39" s="62" t="str">
        <f t="shared" si="2"/>
        <v>Javier Rius</v>
      </c>
      <c r="H39" s="62">
        <f>+'2.1'!C43</f>
        <v>0</v>
      </c>
      <c r="I39" s="62">
        <f>+'2.1'!D43</f>
        <v>0</v>
      </c>
      <c r="J39" s="62">
        <f>+'2.1'!E43</f>
        <v>0</v>
      </c>
      <c r="K39" s="62">
        <f>+'2.1'!F43</f>
        <v>0</v>
      </c>
      <c r="L39" s="71">
        <f t="shared" si="3"/>
        <v>0</v>
      </c>
      <c r="M39" s="71">
        <f t="shared" si="4"/>
        <v>0</v>
      </c>
      <c r="N39" s="39">
        <f t="shared" si="9"/>
        <v>41491</v>
      </c>
    </row>
    <row r="40" spans="1:14" x14ac:dyDescent="0.35">
      <c r="A40">
        <f>+'2.1'!B44</f>
        <v>39</v>
      </c>
      <c r="B40">
        <f t="shared" si="5"/>
        <v>1</v>
      </c>
      <c r="C40" s="82" t="str">
        <f t="shared" si="6"/>
        <v>VENTAS Y MARKETING</v>
      </c>
      <c r="D40" s="62" t="str">
        <f t="shared" si="7"/>
        <v>1.1</v>
      </c>
      <c r="E40" s="62" t="str">
        <f t="shared" si="8"/>
        <v>MERCADO</v>
      </c>
      <c r="F40" s="62" t="str">
        <f t="shared" si="2"/>
        <v>José López</v>
      </c>
      <c r="G40" s="62" t="str">
        <f t="shared" si="2"/>
        <v>Javier Rius</v>
      </c>
      <c r="H40" s="62">
        <f>+'2.1'!C44</f>
        <v>0</v>
      </c>
      <c r="I40" s="62">
        <f>+'2.1'!D44</f>
        <v>0</v>
      </c>
      <c r="J40" s="62">
        <f>+'2.1'!E44</f>
        <v>0</v>
      </c>
      <c r="K40" s="62">
        <f>+'2.1'!F44</f>
        <v>0</v>
      </c>
      <c r="L40" s="71">
        <f t="shared" si="3"/>
        <v>0</v>
      </c>
      <c r="M40" s="71">
        <f t="shared" si="4"/>
        <v>0</v>
      </c>
      <c r="N40" s="39">
        <f t="shared" si="9"/>
        <v>41491</v>
      </c>
    </row>
    <row r="41" spans="1:14" x14ac:dyDescent="0.35">
      <c r="A41">
        <f>+'2.1'!B45</f>
        <v>40</v>
      </c>
      <c r="B41">
        <f t="shared" si="5"/>
        <v>1</v>
      </c>
      <c r="C41" s="82" t="str">
        <f t="shared" si="6"/>
        <v>VENTAS Y MARKETING</v>
      </c>
      <c r="D41" s="62" t="str">
        <f t="shared" si="7"/>
        <v>1.1</v>
      </c>
      <c r="E41" s="62" t="str">
        <f t="shared" si="8"/>
        <v>MERCADO</v>
      </c>
      <c r="F41" s="62" t="str">
        <f t="shared" si="2"/>
        <v>José López</v>
      </c>
      <c r="G41" s="62" t="str">
        <f t="shared" si="2"/>
        <v>Javier Rius</v>
      </c>
      <c r="H41" s="62">
        <f>+'2.1'!C45</f>
        <v>0</v>
      </c>
      <c r="I41" s="62">
        <f>+'2.1'!D45</f>
        <v>0</v>
      </c>
      <c r="J41" s="62">
        <f>+'2.1'!E45</f>
        <v>0</v>
      </c>
      <c r="K41" s="62">
        <f>+'2.1'!F45</f>
        <v>0</v>
      </c>
      <c r="L41" s="71">
        <f t="shared" si="3"/>
        <v>0</v>
      </c>
      <c r="M41" s="71">
        <f t="shared" si="4"/>
        <v>0</v>
      </c>
      <c r="N41" s="39">
        <f t="shared" si="9"/>
        <v>41491</v>
      </c>
    </row>
    <row r="42" spans="1:14" x14ac:dyDescent="0.35">
      <c r="A42">
        <f>+A2</f>
        <v>1</v>
      </c>
      <c r="B42">
        <f t="shared" si="5"/>
        <v>1</v>
      </c>
      <c r="C42" s="82" t="str">
        <f t="shared" si="6"/>
        <v>VENTAS Y MARKETING</v>
      </c>
      <c r="D42" s="62" t="str">
        <f>+'2.2'!D4</f>
        <v>1.2</v>
      </c>
      <c r="E42" s="62" t="str">
        <f>+'2.2'!C4</f>
        <v>PRODUCTOS Y SERVICIOS</v>
      </c>
      <c r="F42" s="62" t="str">
        <f>+I!D5</f>
        <v>José López</v>
      </c>
      <c r="G42" s="62" t="str">
        <f>+I!E11</f>
        <v>Luis Reig</v>
      </c>
      <c r="H42" s="62" t="str">
        <f>+'2.2'!C6</f>
        <v>Conocemos de forma adecuada, qué opinión tienen nuestros clientes de nuestros productos y servicios.</v>
      </c>
      <c r="I42" s="62">
        <f>+'2.2'!D6</f>
        <v>1</v>
      </c>
      <c r="J42" s="62">
        <f>+'2.2'!E6</f>
        <v>5</v>
      </c>
      <c r="K42" s="62">
        <f>+'2.2'!F6</f>
        <v>0</v>
      </c>
      <c r="L42" s="71">
        <f t="shared" si="3"/>
        <v>10</v>
      </c>
      <c r="M42" s="71">
        <f t="shared" si="4"/>
        <v>10</v>
      </c>
      <c r="N42" s="39">
        <f t="shared" si="9"/>
        <v>41491</v>
      </c>
    </row>
    <row r="43" spans="1:14" x14ac:dyDescent="0.35">
      <c r="A43">
        <f t="shared" ref="A43:A81" si="10">+A3</f>
        <v>2</v>
      </c>
      <c r="B43">
        <f t="shared" si="5"/>
        <v>1</v>
      </c>
      <c r="C43" s="82" t="str">
        <f t="shared" si="6"/>
        <v>VENTAS Y MARKETING</v>
      </c>
      <c r="D43" s="62" t="str">
        <f>+D42</f>
        <v>1.2</v>
      </c>
      <c r="E43" s="62" t="str">
        <f t="shared" si="8"/>
        <v>PRODUCTOS Y SERVICIOS</v>
      </c>
      <c r="F43" s="62" t="str">
        <f>+F42</f>
        <v>José López</v>
      </c>
      <c r="G43" s="62" t="str">
        <f>+G42</f>
        <v>Luis Reig</v>
      </c>
      <c r="H43" s="62" t="str">
        <f>+'2.2'!C7</f>
        <v xml:space="preserve">Se ha verificado si es adecuado que la innovación y mejora de nuestros productos y servicios respondan en gran medida a las necesidades y expectativas detectadas en nuestros clientes. </v>
      </c>
      <c r="I43" s="62">
        <f>+'2.2'!D7</f>
        <v>5</v>
      </c>
      <c r="J43" s="62">
        <f>+'2.2'!E7</f>
        <v>10</v>
      </c>
      <c r="K43" s="62">
        <f>+'2.2'!F7</f>
        <v>0</v>
      </c>
      <c r="L43" s="71">
        <f t="shared" si="3"/>
        <v>10</v>
      </c>
      <c r="M43" s="71">
        <f t="shared" si="4"/>
        <v>10</v>
      </c>
      <c r="N43" s="39">
        <f t="shared" si="9"/>
        <v>41491</v>
      </c>
    </row>
    <row r="44" spans="1:14" x14ac:dyDescent="0.35">
      <c r="A44">
        <f t="shared" si="10"/>
        <v>3</v>
      </c>
      <c r="B44">
        <f t="shared" si="5"/>
        <v>1</v>
      </c>
      <c r="C44" s="82" t="str">
        <f t="shared" si="6"/>
        <v>VENTAS Y MARKETING</v>
      </c>
      <c r="D44" s="62" t="str">
        <f>+D43</f>
        <v>1.2</v>
      </c>
      <c r="E44" s="62" t="str">
        <f t="shared" si="8"/>
        <v>PRODUCTOS Y SERVICIOS</v>
      </c>
      <c r="F44" s="62" t="str">
        <f t="shared" ref="F44:G81" si="11">+F43</f>
        <v>José López</v>
      </c>
      <c r="G44" s="62" t="str">
        <f>+G43</f>
        <v>Luis Reig</v>
      </c>
      <c r="H44" s="62" t="str">
        <f>+'2.2'!C8</f>
        <v>Dada la elevada competitividad del sector nuestros productos o servicios nos permiten diferenciarnos de la competencia de forma más adecuada.</v>
      </c>
      <c r="I44" s="62">
        <f>+'2.2'!D8</f>
        <v>10</v>
      </c>
      <c r="J44" s="62">
        <f>+'2.2'!E8</f>
        <v>1</v>
      </c>
      <c r="K44" s="62">
        <f>+'2.2'!F8</f>
        <v>0</v>
      </c>
      <c r="L44" s="71">
        <f t="shared" si="3"/>
        <v>10</v>
      </c>
      <c r="M44" s="71">
        <f t="shared" si="4"/>
        <v>10</v>
      </c>
      <c r="N44" s="39">
        <f t="shared" si="9"/>
        <v>41491</v>
      </c>
    </row>
    <row r="45" spans="1:14" x14ac:dyDescent="0.35">
      <c r="A45">
        <f t="shared" si="10"/>
        <v>4</v>
      </c>
      <c r="B45">
        <f t="shared" si="5"/>
        <v>1</v>
      </c>
      <c r="C45" s="82" t="str">
        <f t="shared" si="6"/>
        <v>VENTAS Y MARKETING</v>
      </c>
      <c r="D45" s="62" t="str">
        <f t="shared" si="6"/>
        <v>1.2</v>
      </c>
      <c r="E45" s="62" t="str">
        <f t="shared" si="8"/>
        <v>PRODUCTOS Y SERVICIOS</v>
      </c>
      <c r="F45" s="62" t="str">
        <f t="shared" si="11"/>
        <v>José López</v>
      </c>
      <c r="G45" s="62" t="str">
        <f t="shared" si="11"/>
        <v>Luis Reig</v>
      </c>
      <c r="H45" s="62">
        <f>+'2.2'!C9</f>
        <v>0</v>
      </c>
      <c r="I45" s="62">
        <f>+'2.2'!D9</f>
        <v>0</v>
      </c>
      <c r="J45" s="62">
        <f>+'2.2'!E9</f>
        <v>0</v>
      </c>
      <c r="K45" s="62">
        <f>+'2.2'!F9</f>
        <v>0</v>
      </c>
      <c r="L45" s="71">
        <f t="shared" si="3"/>
        <v>0</v>
      </c>
      <c r="M45" s="71">
        <f t="shared" si="4"/>
        <v>0</v>
      </c>
      <c r="N45" s="39">
        <f t="shared" ref="N45:N108" si="12">+N44</f>
        <v>41491</v>
      </c>
    </row>
    <row r="46" spans="1:14" x14ac:dyDescent="0.35">
      <c r="A46">
        <f t="shared" si="10"/>
        <v>5</v>
      </c>
      <c r="B46">
        <f t="shared" si="5"/>
        <v>1</v>
      </c>
      <c r="C46" s="82" t="str">
        <f t="shared" si="5"/>
        <v>VENTAS Y MARKETING</v>
      </c>
      <c r="D46" s="62" t="str">
        <f t="shared" si="5"/>
        <v>1.2</v>
      </c>
      <c r="E46" s="62" t="str">
        <f t="shared" si="8"/>
        <v>PRODUCTOS Y SERVICIOS</v>
      </c>
      <c r="F46" s="62" t="str">
        <f t="shared" si="11"/>
        <v>José López</v>
      </c>
      <c r="G46" s="62" t="str">
        <f t="shared" si="11"/>
        <v>Luis Reig</v>
      </c>
      <c r="H46" s="62">
        <f>+'2.2'!C10</f>
        <v>0</v>
      </c>
      <c r="I46" s="62">
        <f>+'2.2'!D10</f>
        <v>0</v>
      </c>
      <c r="J46" s="62">
        <f>+'2.2'!E10</f>
        <v>0</v>
      </c>
      <c r="K46" s="62">
        <f>+'2.2'!F10</f>
        <v>0</v>
      </c>
      <c r="L46" s="71">
        <f t="shared" si="3"/>
        <v>0</v>
      </c>
      <c r="M46" s="71">
        <f t="shared" si="4"/>
        <v>0</v>
      </c>
      <c r="N46" s="39">
        <f t="shared" si="12"/>
        <v>41491</v>
      </c>
    </row>
    <row r="47" spans="1:14" x14ac:dyDescent="0.35">
      <c r="A47">
        <f t="shared" si="10"/>
        <v>6</v>
      </c>
      <c r="B47">
        <f t="shared" ref="B47:D62" si="13">+B46</f>
        <v>1</v>
      </c>
      <c r="C47" s="82" t="str">
        <f t="shared" si="13"/>
        <v>VENTAS Y MARKETING</v>
      </c>
      <c r="D47" s="62" t="str">
        <f t="shared" si="13"/>
        <v>1.2</v>
      </c>
      <c r="E47" s="62" t="str">
        <f t="shared" si="8"/>
        <v>PRODUCTOS Y SERVICIOS</v>
      </c>
      <c r="F47" s="62" t="str">
        <f t="shared" si="11"/>
        <v>José López</v>
      </c>
      <c r="G47" s="62" t="str">
        <f t="shared" si="11"/>
        <v>Luis Reig</v>
      </c>
      <c r="H47" s="62">
        <f>+'2.2'!C11</f>
        <v>0</v>
      </c>
      <c r="I47" s="62">
        <f>+'2.2'!D11</f>
        <v>0</v>
      </c>
      <c r="J47" s="62">
        <f>+'2.2'!E11</f>
        <v>0</v>
      </c>
      <c r="K47" s="62">
        <f>+'2.2'!F11</f>
        <v>0</v>
      </c>
      <c r="L47" s="71">
        <f t="shared" si="3"/>
        <v>0</v>
      </c>
      <c r="M47" s="71">
        <f t="shared" si="4"/>
        <v>0</v>
      </c>
      <c r="N47" s="39">
        <f t="shared" si="12"/>
        <v>41491</v>
      </c>
    </row>
    <row r="48" spans="1:14" x14ac:dyDescent="0.35">
      <c r="A48">
        <f t="shared" si="10"/>
        <v>7</v>
      </c>
      <c r="B48">
        <f t="shared" si="13"/>
        <v>1</v>
      </c>
      <c r="C48" s="82" t="str">
        <f t="shared" si="13"/>
        <v>VENTAS Y MARKETING</v>
      </c>
      <c r="D48" s="62" t="str">
        <f t="shared" si="13"/>
        <v>1.2</v>
      </c>
      <c r="E48" s="62" t="str">
        <f t="shared" si="8"/>
        <v>PRODUCTOS Y SERVICIOS</v>
      </c>
      <c r="F48" s="62" t="str">
        <f t="shared" si="11"/>
        <v>José López</v>
      </c>
      <c r="G48" s="62" t="str">
        <f t="shared" si="11"/>
        <v>Luis Reig</v>
      </c>
      <c r="H48" s="62">
        <f>+'2.2'!C12</f>
        <v>0</v>
      </c>
      <c r="I48" s="62">
        <f>+'2.2'!D12</f>
        <v>0</v>
      </c>
      <c r="J48" s="62">
        <f>+'2.2'!E12</f>
        <v>0</v>
      </c>
      <c r="K48" s="62">
        <f>+'2.2'!F12</f>
        <v>0</v>
      </c>
      <c r="L48" s="71">
        <f t="shared" si="3"/>
        <v>0</v>
      </c>
      <c r="M48" s="71">
        <f t="shared" si="4"/>
        <v>0</v>
      </c>
      <c r="N48" s="39">
        <f t="shared" si="12"/>
        <v>41491</v>
      </c>
    </row>
    <row r="49" spans="1:14" x14ac:dyDescent="0.35">
      <c r="A49">
        <f t="shared" si="10"/>
        <v>8</v>
      </c>
      <c r="B49">
        <f t="shared" si="13"/>
        <v>1</v>
      </c>
      <c r="C49" s="82" t="str">
        <f t="shared" si="13"/>
        <v>VENTAS Y MARKETING</v>
      </c>
      <c r="D49" s="62" t="str">
        <f t="shared" si="13"/>
        <v>1.2</v>
      </c>
      <c r="E49" s="62" t="str">
        <f t="shared" si="8"/>
        <v>PRODUCTOS Y SERVICIOS</v>
      </c>
      <c r="F49" s="62" t="str">
        <f t="shared" si="11"/>
        <v>José López</v>
      </c>
      <c r="G49" s="62" t="str">
        <f t="shared" si="11"/>
        <v>Luis Reig</v>
      </c>
      <c r="H49" s="62">
        <f>+'2.2'!C13</f>
        <v>0</v>
      </c>
      <c r="I49" s="62">
        <f>+'2.2'!D13</f>
        <v>0</v>
      </c>
      <c r="J49" s="62">
        <f>+'2.2'!E13</f>
        <v>0</v>
      </c>
      <c r="K49" s="62">
        <f>+'2.2'!F13</f>
        <v>0</v>
      </c>
      <c r="L49" s="71">
        <f t="shared" si="3"/>
        <v>0</v>
      </c>
      <c r="M49" s="71">
        <f t="shared" si="4"/>
        <v>0</v>
      </c>
      <c r="N49" s="39">
        <f t="shared" si="12"/>
        <v>41491</v>
      </c>
    </row>
    <row r="50" spans="1:14" x14ac:dyDescent="0.35">
      <c r="A50">
        <f t="shared" si="10"/>
        <v>9</v>
      </c>
      <c r="B50">
        <f t="shared" si="13"/>
        <v>1</v>
      </c>
      <c r="C50" s="82" t="str">
        <f t="shared" si="13"/>
        <v>VENTAS Y MARKETING</v>
      </c>
      <c r="D50" s="62" t="str">
        <f t="shared" si="13"/>
        <v>1.2</v>
      </c>
      <c r="E50" s="62" t="str">
        <f t="shared" si="8"/>
        <v>PRODUCTOS Y SERVICIOS</v>
      </c>
      <c r="F50" s="62" t="str">
        <f t="shared" si="11"/>
        <v>José López</v>
      </c>
      <c r="G50" s="62" t="str">
        <f t="shared" si="11"/>
        <v>Luis Reig</v>
      </c>
      <c r="H50" s="62">
        <f>+'2.2'!C14</f>
        <v>0</v>
      </c>
      <c r="I50" s="62">
        <f>+'2.2'!D14</f>
        <v>0</v>
      </c>
      <c r="J50" s="62">
        <f>+'2.2'!E14</f>
        <v>0</v>
      </c>
      <c r="K50" s="62">
        <f>+'2.2'!F14</f>
        <v>0</v>
      </c>
      <c r="L50" s="71">
        <f t="shared" si="3"/>
        <v>0</v>
      </c>
      <c r="M50" s="71">
        <f t="shared" si="4"/>
        <v>0</v>
      </c>
      <c r="N50" s="39">
        <f t="shared" si="12"/>
        <v>41491</v>
      </c>
    </row>
    <row r="51" spans="1:14" x14ac:dyDescent="0.35">
      <c r="A51">
        <f t="shared" si="10"/>
        <v>10</v>
      </c>
      <c r="B51">
        <f t="shared" si="13"/>
        <v>1</v>
      </c>
      <c r="C51" s="82" t="str">
        <f t="shared" si="13"/>
        <v>VENTAS Y MARKETING</v>
      </c>
      <c r="D51" s="62" t="str">
        <f t="shared" si="13"/>
        <v>1.2</v>
      </c>
      <c r="E51" s="62" t="str">
        <f t="shared" si="8"/>
        <v>PRODUCTOS Y SERVICIOS</v>
      </c>
      <c r="F51" s="62" t="str">
        <f t="shared" si="11"/>
        <v>José López</v>
      </c>
      <c r="G51" s="62" t="str">
        <f t="shared" si="11"/>
        <v>Luis Reig</v>
      </c>
      <c r="H51" s="62">
        <f>+'2.2'!C15</f>
        <v>0</v>
      </c>
      <c r="I51" s="62">
        <f>+'2.2'!D15</f>
        <v>0</v>
      </c>
      <c r="J51" s="62">
        <f>+'2.2'!E15</f>
        <v>0</v>
      </c>
      <c r="K51" s="62">
        <f>+'2.2'!F15</f>
        <v>0</v>
      </c>
      <c r="L51" s="71">
        <f t="shared" si="3"/>
        <v>0</v>
      </c>
      <c r="M51" s="71">
        <f t="shared" si="4"/>
        <v>0</v>
      </c>
      <c r="N51" s="39">
        <f t="shared" si="12"/>
        <v>41491</v>
      </c>
    </row>
    <row r="52" spans="1:14" x14ac:dyDescent="0.35">
      <c r="A52">
        <f t="shared" si="10"/>
        <v>11</v>
      </c>
      <c r="B52">
        <f t="shared" si="13"/>
        <v>1</v>
      </c>
      <c r="C52" s="82" t="str">
        <f t="shared" si="13"/>
        <v>VENTAS Y MARKETING</v>
      </c>
      <c r="D52" s="62" t="str">
        <f t="shared" si="13"/>
        <v>1.2</v>
      </c>
      <c r="E52" s="62" t="str">
        <f t="shared" si="8"/>
        <v>PRODUCTOS Y SERVICIOS</v>
      </c>
      <c r="F52" s="62" t="str">
        <f t="shared" si="11"/>
        <v>José López</v>
      </c>
      <c r="G52" s="62" t="str">
        <f t="shared" si="11"/>
        <v>Luis Reig</v>
      </c>
      <c r="H52" s="62">
        <f>+'2.2'!C16</f>
        <v>0</v>
      </c>
      <c r="I52" s="62">
        <f>+'2.2'!D16</f>
        <v>0</v>
      </c>
      <c r="J52" s="62">
        <f>+'2.2'!E16</f>
        <v>0</v>
      </c>
      <c r="K52" s="62">
        <f>+'2.2'!F16</f>
        <v>0</v>
      </c>
      <c r="L52" s="71">
        <f t="shared" si="3"/>
        <v>0</v>
      </c>
      <c r="M52" s="71">
        <f t="shared" si="4"/>
        <v>0</v>
      </c>
      <c r="N52" s="39">
        <f t="shared" si="12"/>
        <v>41491</v>
      </c>
    </row>
    <row r="53" spans="1:14" x14ac:dyDescent="0.35">
      <c r="A53">
        <f t="shared" si="10"/>
        <v>12</v>
      </c>
      <c r="B53">
        <f t="shared" si="13"/>
        <v>1</v>
      </c>
      <c r="C53" s="82" t="str">
        <f t="shared" si="13"/>
        <v>VENTAS Y MARKETING</v>
      </c>
      <c r="D53" s="62" t="str">
        <f t="shared" si="13"/>
        <v>1.2</v>
      </c>
      <c r="E53" s="62" t="str">
        <f t="shared" si="8"/>
        <v>PRODUCTOS Y SERVICIOS</v>
      </c>
      <c r="F53" s="62" t="str">
        <f t="shared" si="11"/>
        <v>José López</v>
      </c>
      <c r="G53" s="62" t="str">
        <f t="shared" si="11"/>
        <v>Luis Reig</v>
      </c>
      <c r="H53" s="62">
        <f>+'2.2'!C17</f>
        <v>0</v>
      </c>
      <c r="I53" s="62">
        <f>+'2.2'!D17</f>
        <v>0</v>
      </c>
      <c r="J53" s="62">
        <f>+'2.2'!E17</f>
        <v>0</v>
      </c>
      <c r="K53" s="62">
        <f>+'2.2'!F17</f>
        <v>0</v>
      </c>
      <c r="L53" s="71">
        <f t="shared" si="3"/>
        <v>0</v>
      </c>
      <c r="M53" s="71">
        <f t="shared" si="4"/>
        <v>0</v>
      </c>
      <c r="N53" s="39">
        <f t="shared" si="12"/>
        <v>41491</v>
      </c>
    </row>
    <row r="54" spans="1:14" x14ac:dyDescent="0.35">
      <c r="A54">
        <f t="shared" si="10"/>
        <v>13</v>
      </c>
      <c r="B54">
        <f t="shared" si="13"/>
        <v>1</v>
      </c>
      <c r="C54" s="82" t="str">
        <f t="shared" si="13"/>
        <v>VENTAS Y MARKETING</v>
      </c>
      <c r="D54" s="62" t="str">
        <f t="shared" si="13"/>
        <v>1.2</v>
      </c>
      <c r="E54" s="62" t="str">
        <f t="shared" si="8"/>
        <v>PRODUCTOS Y SERVICIOS</v>
      </c>
      <c r="F54" s="62" t="str">
        <f t="shared" si="11"/>
        <v>José López</v>
      </c>
      <c r="G54" s="62" t="str">
        <f t="shared" si="11"/>
        <v>Luis Reig</v>
      </c>
      <c r="H54" s="62">
        <f>+'2.2'!C18</f>
        <v>0</v>
      </c>
      <c r="I54" s="62">
        <f>+'2.2'!D18</f>
        <v>0</v>
      </c>
      <c r="J54" s="62">
        <f>+'2.2'!E18</f>
        <v>0</v>
      </c>
      <c r="K54" s="62">
        <f>+'2.2'!F18</f>
        <v>0</v>
      </c>
      <c r="L54" s="71">
        <f t="shared" si="3"/>
        <v>0</v>
      </c>
      <c r="M54" s="71">
        <f t="shared" si="4"/>
        <v>0</v>
      </c>
      <c r="N54" s="39">
        <f t="shared" si="12"/>
        <v>41491</v>
      </c>
    </row>
    <row r="55" spans="1:14" x14ac:dyDescent="0.35">
      <c r="A55">
        <f t="shared" si="10"/>
        <v>14</v>
      </c>
      <c r="B55">
        <f t="shared" si="13"/>
        <v>1</v>
      </c>
      <c r="C55" s="82" t="str">
        <f t="shared" si="13"/>
        <v>VENTAS Y MARKETING</v>
      </c>
      <c r="D55" s="62" t="str">
        <f t="shared" si="13"/>
        <v>1.2</v>
      </c>
      <c r="E55" s="62" t="str">
        <f t="shared" si="8"/>
        <v>PRODUCTOS Y SERVICIOS</v>
      </c>
      <c r="F55" s="62" t="str">
        <f t="shared" si="11"/>
        <v>José López</v>
      </c>
      <c r="G55" s="62" t="str">
        <f t="shared" si="11"/>
        <v>Luis Reig</v>
      </c>
      <c r="H55" s="62">
        <f>+'2.2'!C19</f>
        <v>0</v>
      </c>
      <c r="I55" s="62">
        <f>+'2.2'!D19</f>
        <v>0</v>
      </c>
      <c r="J55" s="62">
        <f>+'2.2'!E19</f>
        <v>0</v>
      </c>
      <c r="K55" s="62">
        <f>+'2.2'!F19</f>
        <v>0</v>
      </c>
      <c r="L55" s="71">
        <f t="shared" si="3"/>
        <v>0</v>
      </c>
      <c r="M55" s="71">
        <f t="shared" si="4"/>
        <v>0</v>
      </c>
      <c r="N55" s="39">
        <f t="shared" si="12"/>
        <v>41491</v>
      </c>
    </row>
    <row r="56" spans="1:14" x14ac:dyDescent="0.35">
      <c r="A56">
        <f t="shared" si="10"/>
        <v>15</v>
      </c>
      <c r="B56">
        <f t="shared" si="13"/>
        <v>1</v>
      </c>
      <c r="C56" s="82" t="str">
        <f t="shared" si="13"/>
        <v>VENTAS Y MARKETING</v>
      </c>
      <c r="D56" s="62" t="str">
        <f t="shared" si="13"/>
        <v>1.2</v>
      </c>
      <c r="E56" s="62" t="str">
        <f t="shared" si="8"/>
        <v>PRODUCTOS Y SERVICIOS</v>
      </c>
      <c r="F56" s="62" t="str">
        <f t="shared" si="11"/>
        <v>José López</v>
      </c>
      <c r="G56" s="62" t="str">
        <f t="shared" si="11"/>
        <v>Luis Reig</v>
      </c>
      <c r="H56" s="62">
        <f>+'2.2'!C20</f>
        <v>0</v>
      </c>
      <c r="I56" s="62">
        <f>+'2.2'!D20</f>
        <v>0</v>
      </c>
      <c r="J56" s="62">
        <f>+'2.2'!E20</f>
        <v>0</v>
      </c>
      <c r="K56" s="62">
        <f>+'2.2'!F20</f>
        <v>0</v>
      </c>
      <c r="L56" s="71">
        <f t="shared" si="3"/>
        <v>0</v>
      </c>
      <c r="M56" s="71">
        <f t="shared" si="4"/>
        <v>0</v>
      </c>
      <c r="N56" s="39">
        <f t="shared" si="12"/>
        <v>41491</v>
      </c>
    </row>
    <row r="57" spans="1:14" x14ac:dyDescent="0.35">
      <c r="A57">
        <f t="shared" si="10"/>
        <v>16</v>
      </c>
      <c r="B57">
        <f t="shared" si="13"/>
        <v>1</v>
      </c>
      <c r="C57" s="82" t="str">
        <f t="shared" si="13"/>
        <v>VENTAS Y MARKETING</v>
      </c>
      <c r="D57" s="62" t="str">
        <f t="shared" si="13"/>
        <v>1.2</v>
      </c>
      <c r="E57" s="62" t="str">
        <f t="shared" si="8"/>
        <v>PRODUCTOS Y SERVICIOS</v>
      </c>
      <c r="F57" s="62" t="str">
        <f t="shared" si="11"/>
        <v>José López</v>
      </c>
      <c r="G57" s="62" t="str">
        <f t="shared" si="11"/>
        <v>Luis Reig</v>
      </c>
      <c r="H57" s="62">
        <f>+'2.2'!C21</f>
        <v>0</v>
      </c>
      <c r="I57" s="62">
        <f>+'2.2'!D21</f>
        <v>0</v>
      </c>
      <c r="J57" s="62">
        <f>+'2.2'!E21</f>
        <v>0</v>
      </c>
      <c r="K57" s="62">
        <f>+'2.2'!F21</f>
        <v>0</v>
      </c>
      <c r="L57" s="71">
        <f t="shared" si="3"/>
        <v>0</v>
      </c>
      <c r="M57" s="71">
        <f t="shared" si="4"/>
        <v>0</v>
      </c>
      <c r="N57" s="39">
        <f t="shared" si="12"/>
        <v>41491</v>
      </c>
    </row>
    <row r="58" spans="1:14" x14ac:dyDescent="0.35">
      <c r="A58">
        <f t="shared" si="10"/>
        <v>17</v>
      </c>
      <c r="B58">
        <f t="shared" si="13"/>
        <v>1</v>
      </c>
      <c r="C58" s="82" t="str">
        <f t="shared" si="13"/>
        <v>VENTAS Y MARKETING</v>
      </c>
      <c r="D58" s="62" t="str">
        <f t="shared" si="13"/>
        <v>1.2</v>
      </c>
      <c r="E58" s="62" t="str">
        <f t="shared" si="8"/>
        <v>PRODUCTOS Y SERVICIOS</v>
      </c>
      <c r="F58" s="62" t="str">
        <f t="shared" si="11"/>
        <v>José López</v>
      </c>
      <c r="G58" s="62" t="str">
        <f t="shared" si="11"/>
        <v>Luis Reig</v>
      </c>
      <c r="H58" s="62">
        <f>+'2.2'!C22</f>
        <v>0</v>
      </c>
      <c r="I58" s="62">
        <f>+'2.2'!D22</f>
        <v>0</v>
      </c>
      <c r="J58" s="62">
        <f>+'2.2'!E22</f>
        <v>0</v>
      </c>
      <c r="K58" s="62">
        <f>+'2.2'!F22</f>
        <v>0</v>
      </c>
      <c r="L58" s="71">
        <f t="shared" si="3"/>
        <v>0</v>
      </c>
      <c r="M58" s="71">
        <f t="shared" si="4"/>
        <v>0</v>
      </c>
      <c r="N58" s="39">
        <f t="shared" si="12"/>
        <v>41491</v>
      </c>
    </row>
    <row r="59" spans="1:14" x14ac:dyDescent="0.35">
      <c r="A59">
        <f t="shared" si="10"/>
        <v>18</v>
      </c>
      <c r="B59">
        <f t="shared" si="13"/>
        <v>1</v>
      </c>
      <c r="C59" s="82" t="str">
        <f t="shared" si="13"/>
        <v>VENTAS Y MARKETING</v>
      </c>
      <c r="D59" s="62" t="str">
        <f t="shared" si="13"/>
        <v>1.2</v>
      </c>
      <c r="E59" s="62" t="str">
        <f t="shared" si="8"/>
        <v>PRODUCTOS Y SERVICIOS</v>
      </c>
      <c r="F59" s="62" t="str">
        <f t="shared" si="11"/>
        <v>José López</v>
      </c>
      <c r="G59" s="62" t="str">
        <f t="shared" si="11"/>
        <v>Luis Reig</v>
      </c>
      <c r="H59" s="62">
        <f>+'2.2'!C23</f>
        <v>0</v>
      </c>
      <c r="I59" s="62">
        <f>+'2.2'!D23</f>
        <v>0</v>
      </c>
      <c r="J59" s="62">
        <f>+'2.2'!E23</f>
        <v>0</v>
      </c>
      <c r="K59" s="62">
        <f>+'2.2'!F23</f>
        <v>0</v>
      </c>
      <c r="L59" s="71">
        <f t="shared" si="3"/>
        <v>0</v>
      </c>
      <c r="M59" s="71">
        <f t="shared" si="4"/>
        <v>0</v>
      </c>
      <c r="N59" s="39">
        <f t="shared" si="12"/>
        <v>41491</v>
      </c>
    </row>
    <row r="60" spans="1:14" x14ac:dyDescent="0.35">
      <c r="A60">
        <f t="shared" si="10"/>
        <v>19</v>
      </c>
      <c r="B60">
        <f t="shared" si="13"/>
        <v>1</v>
      </c>
      <c r="C60" s="82" t="str">
        <f t="shared" si="13"/>
        <v>VENTAS Y MARKETING</v>
      </c>
      <c r="D60" s="62" t="str">
        <f t="shared" si="13"/>
        <v>1.2</v>
      </c>
      <c r="E60" s="62" t="str">
        <f t="shared" si="8"/>
        <v>PRODUCTOS Y SERVICIOS</v>
      </c>
      <c r="F60" s="62" t="str">
        <f t="shared" si="11"/>
        <v>José López</v>
      </c>
      <c r="G60" s="62" t="str">
        <f t="shared" si="11"/>
        <v>Luis Reig</v>
      </c>
      <c r="H60" s="62">
        <f>+'2.2'!C24</f>
        <v>0</v>
      </c>
      <c r="I60" s="62">
        <f>+'2.2'!D24</f>
        <v>0</v>
      </c>
      <c r="J60" s="62">
        <f>+'2.2'!E24</f>
        <v>0</v>
      </c>
      <c r="K60" s="62">
        <f>+'2.2'!F24</f>
        <v>0</v>
      </c>
      <c r="L60" s="71">
        <f t="shared" si="3"/>
        <v>0</v>
      </c>
      <c r="M60" s="71">
        <f t="shared" si="4"/>
        <v>0</v>
      </c>
      <c r="N60" s="39">
        <f t="shared" si="12"/>
        <v>41491</v>
      </c>
    </row>
    <row r="61" spans="1:14" x14ac:dyDescent="0.35">
      <c r="A61">
        <f t="shared" si="10"/>
        <v>20</v>
      </c>
      <c r="B61">
        <f t="shared" si="13"/>
        <v>1</v>
      </c>
      <c r="C61" s="82" t="str">
        <f t="shared" si="13"/>
        <v>VENTAS Y MARKETING</v>
      </c>
      <c r="D61" s="62" t="str">
        <f t="shared" si="13"/>
        <v>1.2</v>
      </c>
      <c r="E61" s="62" t="str">
        <f t="shared" si="8"/>
        <v>PRODUCTOS Y SERVICIOS</v>
      </c>
      <c r="F61" s="62" t="str">
        <f t="shared" si="11"/>
        <v>José López</v>
      </c>
      <c r="G61" s="62" t="str">
        <f t="shared" si="11"/>
        <v>Luis Reig</v>
      </c>
      <c r="H61" s="62">
        <f>+'2.2'!C25</f>
        <v>0</v>
      </c>
      <c r="I61" s="62">
        <f>+'2.2'!D25</f>
        <v>0</v>
      </c>
      <c r="J61" s="62">
        <f>+'2.2'!E25</f>
        <v>0</v>
      </c>
      <c r="K61" s="62">
        <f>+'2.2'!F25</f>
        <v>0</v>
      </c>
      <c r="L61" s="71">
        <f t="shared" si="3"/>
        <v>0</v>
      </c>
      <c r="M61" s="71">
        <f t="shared" si="4"/>
        <v>0</v>
      </c>
      <c r="N61" s="39">
        <f t="shared" si="12"/>
        <v>41491</v>
      </c>
    </row>
    <row r="62" spans="1:14" x14ac:dyDescent="0.35">
      <c r="A62">
        <f t="shared" si="10"/>
        <v>21</v>
      </c>
      <c r="B62">
        <f t="shared" si="13"/>
        <v>1</v>
      </c>
      <c r="C62" s="82" t="str">
        <f t="shared" si="13"/>
        <v>VENTAS Y MARKETING</v>
      </c>
      <c r="D62" s="62" t="str">
        <f t="shared" si="13"/>
        <v>1.2</v>
      </c>
      <c r="E62" s="62" t="str">
        <f t="shared" si="8"/>
        <v>PRODUCTOS Y SERVICIOS</v>
      </c>
      <c r="F62" s="62" t="str">
        <f t="shared" si="11"/>
        <v>José López</v>
      </c>
      <c r="G62" s="62" t="str">
        <f t="shared" si="11"/>
        <v>Luis Reig</v>
      </c>
      <c r="H62" s="62">
        <f>+'2.2'!C26</f>
        <v>0</v>
      </c>
      <c r="I62" s="62">
        <f>+'2.2'!D26</f>
        <v>0</v>
      </c>
      <c r="J62" s="62">
        <f>+'2.2'!E26</f>
        <v>0</v>
      </c>
      <c r="K62" s="62">
        <f>+'2.2'!F26</f>
        <v>0</v>
      </c>
      <c r="L62" s="71">
        <f t="shared" si="3"/>
        <v>0</v>
      </c>
      <c r="M62" s="71">
        <f t="shared" si="4"/>
        <v>0</v>
      </c>
      <c r="N62" s="39">
        <f t="shared" si="12"/>
        <v>41491</v>
      </c>
    </row>
    <row r="63" spans="1:14" x14ac:dyDescent="0.35">
      <c r="A63">
        <f t="shared" si="10"/>
        <v>22</v>
      </c>
      <c r="B63">
        <f t="shared" ref="B63:E78" si="14">+B62</f>
        <v>1</v>
      </c>
      <c r="C63" s="82" t="str">
        <f t="shared" si="14"/>
        <v>VENTAS Y MARKETING</v>
      </c>
      <c r="D63" s="62" t="str">
        <f t="shared" si="14"/>
        <v>1.2</v>
      </c>
      <c r="E63" s="62" t="str">
        <f t="shared" si="8"/>
        <v>PRODUCTOS Y SERVICIOS</v>
      </c>
      <c r="F63" s="62" t="str">
        <f t="shared" si="11"/>
        <v>José López</v>
      </c>
      <c r="G63" s="62" t="str">
        <f t="shared" si="11"/>
        <v>Luis Reig</v>
      </c>
      <c r="H63" s="62">
        <f>+'2.2'!C27</f>
        <v>0</v>
      </c>
      <c r="I63" s="62">
        <f>+'2.2'!D27</f>
        <v>0</v>
      </c>
      <c r="J63" s="62">
        <f>+'2.2'!E27</f>
        <v>0</v>
      </c>
      <c r="K63" s="62">
        <f>+'2.2'!F27</f>
        <v>0</v>
      </c>
      <c r="L63" s="71">
        <f t="shared" si="3"/>
        <v>0</v>
      </c>
      <c r="M63" s="71">
        <f t="shared" si="4"/>
        <v>0</v>
      </c>
      <c r="N63" s="39">
        <f t="shared" si="12"/>
        <v>41491</v>
      </c>
    </row>
    <row r="64" spans="1:14" x14ac:dyDescent="0.35">
      <c r="A64">
        <f t="shared" si="10"/>
        <v>23</v>
      </c>
      <c r="B64">
        <f t="shared" si="14"/>
        <v>1</v>
      </c>
      <c r="C64" s="82" t="str">
        <f t="shared" si="14"/>
        <v>VENTAS Y MARKETING</v>
      </c>
      <c r="D64" s="62" t="str">
        <f t="shared" si="14"/>
        <v>1.2</v>
      </c>
      <c r="E64" s="62" t="str">
        <f t="shared" si="8"/>
        <v>PRODUCTOS Y SERVICIOS</v>
      </c>
      <c r="F64" s="62" t="str">
        <f t="shared" si="11"/>
        <v>José López</v>
      </c>
      <c r="G64" s="62" t="str">
        <f t="shared" si="11"/>
        <v>Luis Reig</v>
      </c>
      <c r="H64" s="62">
        <f>+'2.2'!C28</f>
        <v>0</v>
      </c>
      <c r="I64" s="62">
        <f>+'2.2'!D28</f>
        <v>0</v>
      </c>
      <c r="J64" s="62">
        <f>+'2.2'!E28</f>
        <v>0</v>
      </c>
      <c r="K64" s="62">
        <f>+'2.2'!F28</f>
        <v>0</v>
      </c>
      <c r="L64" s="71">
        <f t="shared" si="3"/>
        <v>0</v>
      </c>
      <c r="M64" s="71">
        <f t="shared" si="4"/>
        <v>0</v>
      </c>
      <c r="N64" s="39">
        <f t="shared" si="12"/>
        <v>41491</v>
      </c>
    </row>
    <row r="65" spans="1:14" x14ac:dyDescent="0.35">
      <c r="A65">
        <f t="shared" si="10"/>
        <v>24</v>
      </c>
      <c r="B65">
        <f t="shared" si="14"/>
        <v>1</v>
      </c>
      <c r="C65" s="82" t="str">
        <f t="shared" si="14"/>
        <v>VENTAS Y MARKETING</v>
      </c>
      <c r="D65" s="62" t="str">
        <f t="shared" si="14"/>
        <v>1.2</v>
      </c>
      <c r="E65" s="62" t="str">
        <f t="shared" si="8"/>
        <v>PRODUCTOS Y SERVICIOS</v>
      </c>
      <c r="F65" s="62" t="str">
        <f t="shared" si="11"/>
        <v>José López</v>
      </c>
      <c r="G65" s="62" t="str">
        <f t="shared" si="11"/>
        <v>Luis Reig</v>
      </c>
      <c r="H65" s="62">
        <f>+'2.2'!C29</f>
        <v>0</v>
      </c>
      <c r="I65" s="62">
        <f>+'2.2'!D29</f>
        <v>0</v>
      </c>
      <c r="J65" s="62">
        <f>+'2.2'!E29</f>
        <v>0</v>
      </c>
      <c r="K65" s="62">
        <f>+'2.2'!F29</f>
        <v>0</v>
      </c>
      <c r="L65" s="71">
        <f t="shared" si="3"/>
        <v>0</v>
      </c>
      <c r="M65" s="71">
        <f t="shared" si="4"/>
        <v>0</v>
      </c>
      <c r="N65" s="39">
        <f t="shared" si="12"/>
        <v>41491</v>
      </c>
    </row>
    <row r="66" spans="1:14" x14ac:dyDescent="0.35">
      <c r="A66">
        <f t="shared" si="10"/>
        <v>25</v>
      </c>
      <c r="B66">
        <f t="shared" si="14"/>
        <v>1</v>
      </c>
      <c r="C66" s="82" t="str">
        <f t="shared" si="14"/>
        <v>VENTAS Y MARKETING</v>
      </c>
      <c r="D66" s="62" t="str">
        <f t="shared" si="14"/>
        <v>1.2</v>
      </c>
      <c r="E66" s="62" t="str">
        <f t="shared" si="8"/>
        <v>PRODUCTOS Y SERVICIOS</v>
      </c>
      <c r="F66" s="62" t="str">
        <f t="shared" si="11"/>
        <v>José López</v>
      </c>
      <c r="G66" s="62" t="str">
        <f t="shared" si="11"/>
        <v>Luis Reig</v>
      </c>
      <c r="H66" s="62">
        <f>+'2.2'!C30</f>
        <v>0</v>
      </c>
      <c r="I66" s="62">
        <f>+'2.2'!D30</f>
        <v>0</v>
      </c>
      <c r="J66" s="62">
        <f>+'2.2'!E30</f>
        <v>0</v>
      </c>
      <c r="K66" s="62">
        <f>+'2.2'!F30</f>
        <v>0</v>
      </c>
      <c r="L66" s="71">
        <f t="shared" si="3"/>
        <v>0</v>
      </c>
      <c r="M66" s="71">
        <f t="shared" si="4"/>
        <v>0</v>
      </c>
      <c r="N66" s="39">
        <f t="shared" si="12"/>
        <v>41491</v>
      </c>
    </row>
    <row r="67" spans="1:14" x14ac:dyDescent="0.35">
      <c r="A67">
        <f t="shared" si="10"/>
        <v>26</v>
      </c>
      <c r="B67">
        <f t="shared" si="14"/>
        <v>1</v>
      </c>
      <c r="C67" s="82" t="str">
        <f t="shared" si="14"/>
        <v>VENTAS Y MARKETING</v>
      </c>
      <c r="D67" s="62" t="str">
        <f t="shared" si="14"/>
        <v>1.2</v>
      </c>
      <c r="E67" s="62" t="str">
        <f t="shared" si="8"/>
        <v>PRODUCTOS Y SERVICIOS</v>
      </c>
      <c r="F67" s="62" t="str">
        <f t="shared" si="11"/>
        <v>José López</v>
      </c>
      <c r="G67" s="62" t="str">
        <f t="shared" si="11"/>
        <v>Luis Reig</v>
      </c>
      <c r="H67" s="62">
        <f>+'2.2'!C31</f>
        <v>0</v>
      </c>
      <c r="I67" s="62">
        <f>+'2.2'!D31</f>
        <v>0</v>
      </c>
      <c r="J67" s="62">
        <f>+'2.2'!E31</f>
        <v>0</v>
      </c>
      <c r="K67" s="62">
        <f>+'2.2'!F31</f>
        <v>0</v>
      </c>
      <c r="L67" s="71">
        <f t="shared" si="3"/>
        <v>0</v>
      </c>
      <c r="M67" s="71">
        <f t="shared" si="4"/>
        <v>0</v>
      </c>
      <c r="N67" s="39">
        <f t="shared" si="12"/>
        <v>41491</v>
      </c>
    </row>
    <row r="68" spans="1:14" x14ac:dyDescent="0.35">
      <c r="A68">
        <f t="shared" si="10"/>
        <v>27</v>
      </c>
      <c r="B68">
        <f t="shared" si="14"/>
        <v>1</v>
      </c>
      <c r="C68" s="82" t="str">
        <f t="shared" si="14"/>
        <v>VENTAS Y MARKETING</v>
      </c>
      <c r="D68" s="62" t="str">
        <f t="shared" si="14"/>
        <v>1.2</v>
      </c>
      <c r="E68" s="62" t="str">
        <f t="shared" si="8"/>
        <v>PRODUCTOS Y SERVICIOS</v>
      </c>
      <c r="F68" s="62" t="str">
        <f t="shared" si="11"/>
        <v>José López</v>
      </c>
      <c r="G68" s="62" t="str">
        <f t="shared" si="11"/>
        <v>Luis Reig</v>
      </c>
      <c r="H68" s="62">
        <f>+'2.2'!C32</f>
        <v>0</v>
      </c>
      <c r="I68" s="62">
        <f>+'2.2'!D32</f>
        <v>0</v>
      </c>
      <c r="J68" s="62">
        <f>+'2.2'!E32</f>
        <v>0</v>
      </c>
      <c r="K68" s="62">
        <f>+'2.2'!F32</f>
        <v>0</v>
      </c>
      <c r="L68" s="71">
        <f t="shared" ref="L68:L121" si="15">IF(+I68=0,0,10)</f>
        <v>0</v>
      </c>
      <c r="M68" s="71">
        <f t="shared" ref="M68:M121" si="16">IF(+J68=0,0,10)</f>
        <v>0</v>
      </c>
      <c r="N68" s="39">
        <f t="shared" si="12"/>
        <v>41491</v>
      </c>
    </row>
    <row r="69" spans="1:14" x14ac:dyDescent="0.35">
      <c r="A69">
        <f t="shared" si="10"/>
        <v>28</v>
      </c>
      <c r="B69">
        <f t="shared" si="14"/>
        <v>1</v>
      </c>
      <c r="C69" s="82" t="str">
        <f t="shared" si="14"/>
        <v>VENTAS Y MARKETING</v>
      </c>
      <c r="D69" s="62" t="str">
        <f t="shared" si="14"/>
        <v>1.2</v>
      </c>
      <c r="E69" s="62" t="str">
        <f t="shared" si="14"/>
        <v>PRODUCTOS Y SERVICIOS</v>
      </c>
      <c r="F69" s="62" t="str">
        <f t="shared" si="11"/>
        <v>José López</v>
      </c>
      <c r="G69" s="62" t="str">
        <f t="shared" si="11"/>
        <v>Luis Reig</v>
      </c>
      <c r="H69" s="62">
        <f>+'2.2'!C33</f>
        <v>0</v>
      </c>
      <c r="I69" s="62">
        <f>+'2.2'!D33</f>
        <v>0</v>
      </c>
      <c r="J69" s="62">
        <f>+'2.2'!E33</f>
        <v>0</v>
      </c>
      <c r="K69" s="62">
        <f>+'2.2'!F33</f>
        <v>0</v>
      </c>
      <c r="L69" s="71">
        <f t="shared" si="15"/>
        <v>0</v>
      </c>
      <c r="M69" s="71">
        <f t="shared" si="16"/>
        <v>0</v>
      </c>
      <c r="N69" s="39">
        <f t="shared" si="12"/>
        <v>41491</v>
      </c>
    </row>
    <row r="70" spans="1:14" x14ac:dyDescent="0.35">
      <c r="A70">
        <f t="shared" si="10"/>
        <v>29</v>
      </c>
      <c r="B70">
        <f t="shared" si="14"/>
        <v>1</v>
      </c>
      <c r="C70" s="82" t="str">
        <f t="shared" si="14"/>
        <v>VENTAS Y MARKETING</v>
      </c>
      <c r="D70" s="62" t="str">
        <f t="shared" si="14"/>
        <v>1.2</v>
      </c>
      <c r="E70" s="62" t="str">
        <f t="shared" si="14"/>
        <v>PRODUCTOS Y SERVICIOS</v>
      </c>
      <c r="F70" s="62" t="str">
        <f t="shared" si="11"/>
        <v>José López</v>
      </c>
      <c r="G70" s="62" t="str">
        <f t="shared" si="11"/>
        <v>Luis Reig</v>
      </c>
      <c r="H70" s="62">
        <f>+'2.2'!C34</f>
        <v>0</v>
      </c>
      <c r="I70" s="62">
        <f>+'2.2'!D34</f>
        <v>0</v>
      </c>
      <c r="J70" s="62">
        <f>+'2.2'!E34</f>
        <v>0</v>
      </c>
      <c r="K70" s="62">
        <f>+'2.2'!F34</f>
        <v>0</v>
      </c>
      <c r="L70" s="71">
        <f t="shared" si="15"/>
        <v>0</v>
      </c>
      <c r="M70" s="71">
        <f t="shared" si="16"/>
        <v>0</v>
      </c>
      <c r="N70" s="39">
        <f t="shared" si="12"/>
        <v>41491</v>
      </c>
    </row>
    <row r="71" spans="1:14" x14ac:dyDescent="0.35">
      <c r="A71">
        <f t="shared" si="10"/>
        <v>30</v>
      </c>
      <c r="B71">
        <f t="shared" si="14"/>
        <v>1</v>
      </c>
      <c r="C71" s="82" t="str">
        <f t="shared" si="14"/>
        <v>VENTAS Y MARKETING</v>
      </c>
      <c r="D71" s="62" t="str">
        <f t="shared" si="14"/>
        <v>1.2</v>
      </c>
      <c r="E71" s="62" t="str">
        <f t="shared" si="14"/>
        <v>PRODUCTOS Y SERVICIOS</v>
      </c>
      <c r="F71" s="62" t="str">
        <f t="shared" si="11"/>
        <v>José López</v>
      </c>
      <c r="G71" s="62" t="str">
        <f t="shared" si="11"/>
        <v>Luis Reig</v>
      </c>
      <c r="H71" s="62">
        <f>+'2.2'!C35</f>
        <v>0</v>
      </c>
      <c r="I71" s="62">
        <f>+'2.2'!D35</f>
        <v>0</v>
      </c>
      <c r="J71" s="62">
        <f>+'2.2'!E35</f>
        <v>0</v>
      </c>
      <c r="K71" s="62">
        <f>+'2.2'!F35</f>
        <v>0</v>
      </c>
      <c r="L71" s="71">
        <f t="shared" si="15"/>
        <v>0</v>
      </c>
      <c r="M71" s="71">
        <f t="shared" si="16"/>
        <v>0</v>
      </c>
      <c r="N71" s="39">
        <f t="shared" si="12"/>
        <v>41491</v>
      </c>
    </row>
    <row r="72" spans="1:14" x14ac:dyDescent="0.35">
      <c r="A72">
        <f t="shared" si="10"/>
        <v>31</v>
      </c>
      <c r="B72">
        <f t="shared" si="14"/>
        <v>1</v>
      </c>
      <c r="C72" s="82" t="str">
        <f t="shared" si="14"/>
        <v>VENTAS Y MARKETING</v>
      </c>
      <c r="D72" s="62" t="str">
        <f t="shared" si="14"/>
        <v>1.2</v>
      </c>
      <c r="E72" s="62" t="str">
        <f t="shared" si="14"/>
        <v>PRODUCTOS Y SERVICIOS</v>
      </c>
      <c r="F72" s="62" t="str">
        <f t="shared" si="11"/>
        <v>José López</v>
      </c>
      <c r="G72" s="62" t="str">
        <f t="shared" si="11"/>
        <v>Luis Reig</v>
      </c>
      <c r="H72" s="62">
        <f>+'2.2'!C36</f>
        <v>0</v>
      </c>
      <c r="I72" s="62">
        <f>+'2.2'!D36</f>
        <v>0</v>
      </c>
      <c r="J72" s="62">
        <f>+'2.2'!E36</f>
        <v>0</v>
      </c>
      <c r="K72" s="62">
        <f>+'2.2'!F36</f>
        <v>0</v>
      </c>
      <c r="L72" s="71">
        <f t="shared" si="15"/>
        <v>0</v>
      </c>
      <c r="M72" s="71">
        <f t="shared" si="16"/>
        <v>0</v>
      </c>
      <c r="N72" s="39">
        <f t="shared" si="12"/>
        <v>41491</v>
      </c>
    </row>
    <row r="73" spans="1:14" x14ac:dyDescent="0.35">
      <c r="A73">
        <f t="shared" si="10"/>
        <v>32</v>
      </c>
      <c r="B73">
        <f t="shared" si="14"/>
        <v>1</v>
      </c>
      <c r="C73" s="82" t="str">
        <f t="shared" si="14"/>
        <v>VENTAS Y MARKETING</v>
      </c>
      <c r="D73" s="62" t="str">
        <f t="shared" si="14"/>
        <v>1.2</v>
      </c>
      <c r="E73" s="62" t="str">
        <f t="shared" si="14"/>
        <v>PRODUCTOS Y SERVICIOS</v>
      </c>
      <c r="F73" s="62" t="str">
        <f t="shared" si="11"/>
        <v>José López</v>
      </c>
      <c r="G73" s="62" t="str">
        <f t="shared" si="11"/>
        <v>Luis Reig</v>
      </c>
      <c r="H73" s="62">
        <f>+'2.2'!C37</f>
        <v>0</v>
      </c>
      <c r="I73" s="62">
        <f>+'2.2'!D37</f>
        <v>0</v>
      </c>
      <c r="J73" s="62">
        <f>+'2.2'!E37</f>
        <v>0</v>
      </c>
      <c r="K73" s="62">
        <f>+'2.2'!F37</f>
        <v>0</v>
      </c>
      <c r="L73" s="71">
        <f t="shared" si="15"/>
        <v>0</v>
      </c>
      <c r="M73" s="71">
        <f t="shared" si="16"/>
        <v>0</v>
      </c>
      <c r="N73" s="39">
        <f t="shared" si="12"/>
        <v>41491</v>
      </c>
    </row>
    <row r="74" spans="1:14" x14ac:dyDescent="0.35">
      <c r="A74">
        <f t="shared" si="10"/>
        <v>33</v>
      </c>
      <c r="B74">
        <f t="shared" si="14"/>
        <v>1</v>
      </c>
      <c r="C74" s="82" t="str">
        <f t="shared" si="14"/>
        <v>VENTAS Y MARKETING</v>
      </c>
      <c r="D74" s="62" t="str">
        <f t="shared" si="14"/>
        <v>1.2</v>
      </c>
      <c r="E74" s="62" t="str">
        <f t="shared" si="14"/>
        <v>PRODUCTOS Y SERVICIOS</v>
      </c>
      <c r="F74" s="62" t="str">
        <f t="shared" si="11"/>
        <v>José López</v>
      </c>
      <c r="G74" s="62" t="str">
        <f t="shared" si="11"/>
        <v>Luis Reig</v>
      </c>
      <c r="H74" s="62">
        <f>+'2.2'!C38</f>
        <v>0</v>
      </c>
      <c r="I74" s="62">
        <f>+'2.2'!D38</f>
        <v>0</v>
      </c>
      <c r="J74" s="62">
        <f>+'2.2'!E38</f>
        <v>0</v>
      </c>
      <c r="K74" s="62">
        <f>+'2.2'!F38</f>
        <v>0</v>
      </c>
      <c r="L74" s="71">
        <f t="shared" si="15"/>
        <v>0</v>
      </c>
      <c r="M74" s="71">
        <f t="shared" si="16"/>
        <v>0</v>
      </c>
      <c r="N74" s="39">
        <f t="shared" si="12"/>
        <v>41491</v>
      </c>
    </row>
    <row r="75" spans="1:14" x14ac:dyDescent="0.35">
      <c r="A75">
        <f t="shared" si="10"/>
        <v>34</v>
      </c>
      <c r="B75">
        <f t="shared" si="14"/>
        <v>1</v>
      </c>
      <c r="C75" s="82" t="str">
        <f t="shared" si="14"/>
        <v>VENTAS Y MARKETING</v>
      </c>
      <c r="D75" s="62" t="str">
        <f t="shared" si="14"/>
        <v>1.2</v>
      </c>
      <c r="E75" s="62" t="str">
        <f t="shared" si="14"/>
        <v>PRODUCTOS Y SERVICIOS</v>
      </c>
      <c r="F75" s="62" t="str">
        <f t="shared" si="11"/>
        <v>José López</v>
      </c>
      <c r="G75" s="62" t="str">
        <f t="shared" si="11"/>
        <v>Luis Reig</v>
      </c>
      <c r="H75" s="62">
        <f>+'2.2'!C39</f>
        <v>0</v>
      </c>
      <c r="I75" s="62">
        <f>+'2.2'!D39</f>
        <v>0</v>
      </c>
      <c r="J75" s="62">
        <f>+'2.2'!E39</f>
        <v>0</v>
      </c>
      <c r="K75" s="62">
        <f>+'2.2'!F39</f>
        <v>0</v>
      </c>
      <c r="L75" s="71">
        <f t="shared" si="15"/>
        <v>0</v>
      </c>
      <c r="M75" s="71">
        <f t="shared" si="16"/>
        <v>0</v>
      </c>
      <c r="N75" s="39">
        <f t="shared" si="12"/>
        <v>41491</v>
      </c>
    </row>
    <row r="76" spans="1:14" x14ac:dyDescent="0.35">
      <c r="A76">
        <f t="shared" si="10"/>
        <v>35</v>
      </c>
      <c r="B76">
        <f t="shared" si="14"/>
        <v>1</v>
      </c>
      <c r="C76" s="82" t="str">
        <f t="shared" si="14"/>
        <v>VENTAS Y MARKETING</v>
      </c>
      <c r="D76" s="62" t="str">
        <f t="shared" si="14"/>
        <v>1.2</v>
      </c>
      <c r="E76" s="62" t="str">
        <f t="shared" si="14"/>
        <v>PRODUCTOS Y SERVICIOS</v>
      </c>
      <c r="F76" s="62" t="str">
        <f t="shared" si="11"/>
        <v>José López</v>
      </c>
      <c r="G76" s="62" t="str">
        <f t="shared" si="11"/>
        <v>Luis Reig</v>
      </c>
      <c r="H76" s="62">
        <f>+'2.2'!C40</f>
        <v>0</v>
      </c>
      <c r="I76" s="62">
        <f>+'2.2'!D40</f>
        <v>0</v>
      </c>
      <c r="J76" s="62">
        <f>+'2.2'!E40</f>
        <v>0</v>
      </c>
      <c r="K76" s="62">
        <f>+'2.2'!F40</f>
        <v>0</v>
      </c>
      <c r="L76" s="71">
        <f t="shared" si="15"/>
        <v>0</v>
      </c>
      <c r="M76" s="71">
        <f t="shared" si="16"/>
        <v>0</v>
      </c>
      <c r="N76" s="39">
        <f t="shared" si="12"/>
        <v>41491</v>
      </c>
    </row>
    <row r="77" spans="1:14" x14ac:dyDescent="0.35">
      <c r="A77">
        <f t="shared" si="10"/>
        <v>36</v>
      </c>
      <c r="B77">
        <f t="shared" si="14"/>
        <v>1</v>
      </c>
      <c r="C77" s="82" t="str">
        <f t="shared" si="14"/>
        <v>VENTAS Y MARKETING</v>
      </c>
      <c r="D77" s="62" t="str">
        <f t="shared" si="14"/>
        <v>1.2</v>
      </c>
      <c r="E77" s="62" t="str">
        <f t="shared" si="14"/>
        <v>PRODUCTOS Y SERVICIOS</v>
      </c>
      <c r="F77" s="62" t="str">
        <f t="shared" si="11"/>
        <v>José López</v>
      </c>
      <c r="G77" s="62" t="str">
        <f t="shared" si="11"/>
        <v>Luis Reig</v>
      </c>
      <c r="H77" s="62">
        <f>+'2.2'!C41</f>
        <v>0</v>
      </c>
      <c r="I77" s="62">
        <f>+'2.2'!D41</f>
        <v>0</v>
      </c>
      <c r="J77" s="62">
        <f>+'2.2'!E41</f>
        <v>0</v>
      </c>
      <c r="K77" s="62">
        <f>+'2.2'!F41</f>
        <v>0</v>
      </c>
      <c r="L77" s="71">
        <f t="shared" si="15"/>
        <v>0</v>
      </c>
      <c r="M77" s="71">
        <f t="shared" si="16"/>
        <v>0</v>
      </c>
      <c r="N77" s="39">
        <f t="shared" si="12"/>
        <v>41491</v>
      </c>
    </row>
    <row r="78" spans="1:14" x14ac:dyDescent="0.35">
      <c r="A78">
        <f t="shared" si="10"/>
        <v>37</v>
      </c>
      <c r="B78">
        <f t="shared" si="14"/>
        <v>1</v>
      </c>
      <c r="C78" s="82" t="str">
        <f t="shared" si="14"/>
        <v>VENTAS Y MARKETING</v>
      </c>
      <c r="D78" s="62" t="str">
        <f t="shared" si="14"/>
        <v>1.2</v>
      </c>
      <c r="E78" s="62" t="str">
        <f t="shared" si="14"/>
        <v>PRODUCTOS Y SERVICIOS</v>
      </c>
      <c r="F78" s="62" t="str">
        <f t="shared" si="11"/>
        <v>José López</v>
      </c>
      <c r="G78" s="62" t="str">
        <f t="shared" si="11"/>
        <v>Luis Reig</v>
      </c>
      <c r="H78" s="62">
        <f>+'2.2'!C42</f>
        <v>0</v>
      </c>
      <c r="I78" s="62">
        <f>+'2.2'!D42</f>
        <v>0</v>
      </c>
      <c r="J78" s="62">
        <f>+'2.2'!E42</f>
        <v>0</v>
      </c>
      <c r="K78" s="62">
        <f>+'2.2'!F42</f>
        <v>0</v>
      </c>
      <c r="L78" s="71">
        <f t="shared" si="15"/>
        <v>0</v>
      </c>
      <c r="M78" s="71">
        <f t="shared" si="16"/>
        <v>0</v>
      </c>
      <c r="N78" s="39">
        <f t="shared" si="12"/>
        <v>41491</v>
      </c>
    </row>
    <row r="79" spans="1:14" x14ac:dyDescent="0.35">
      <c r="A79">
        <f t="shared" si="10"/>
        <v>38</v>
      </c>
      <c r="B79">
        <f t="shared" ref="B79:E82" si="17">+B78</f>
        <v>1</v>
      </c>
      <c r="C79" s="82" t="str">
        <f t="shared" si="17"/>
        <v>VENTAS Y MARKETING</v>
      </c>
      <c r="D79" s="62" t="str">
        <f t="shared" si="17"/>
        <v>1.2</v>
      </c>
      <c r="E79" s="62" t="str">
        <f t="shared" si="17"/>
        <v>PRODUCTOS Y SERVICIOS</v>
      </c>
      <c r="F79" s="62" t="str">
        <f t="shared" si="11"/>
        <v>José López</v>
      </c>
      <c r="G79" s="62" t="str">
        <f t="shared" si="11"/>
        <v>Luis Reig</v>
      </c>
      <c r="H79" s="62">
        <f>+'2.2'!C43</f>
        <v>0</v>
      </c>
      <c r="I79" s="62">
        <f>+'2.2'!D43</f>
        <v>0</v>
      </c>
      <c r="J79" s="62">
        <f>+'2.2'!E43</f>
        <v>0</v>
      </c>
      <c r="K79" s="62">
        <f>+'2.2'!F43</f>
        <v>0</v>
      </c>
      <c r="L79" s="71">
        <f t="shared" si="15"/>
        <v>0</v>
      </c>
      <c r="M79" s="71">
        <f t="shared" si="16"/>
        <v>0</v>
      </c>
      <c r="N79" s="39">
        <f t="shared" si="12"/>
        <v>41491</v>
      </c>
    </row>
    <row r="80" spans="1:14" x14ac:dyDescent="0.35">
      <c r="A80">
        <f t="shared" si="10"/>
        <v>39</v>
      </c>
      <c r="B80">
        <f t="shared" si="17"/>
        <v>1</v>
      </c>
      <c r="C80" s="82" t="str">
        <f t="shared" si="17"/>
        <v>VENTAS Y MARKETING</v>
      </c>
      <c r="D80" s="62" t="str">
        <f t="shared" si="17"/>
        <v>1.2</v>
      </c>
      <c r="E80" s="62" t="str">
        <f t="shared" si="17"/>
        <v>PRODUCTOS Y SERVICIOS</v>
      </c>
      <c r="F80" s="62" t="str">
        <f t="shared" si="11"/>
        <v>José López</v>
      </c>
      <c r="G80" s="62" t="str">
        <f t="shared" si="11"/>
        <v>Luis Reig</v>
      </c>
      <c r="H80" s="62">
        <f>+'2.2'!C44</f>
        <v>0</v>
      </c>
      <c r="I80" s="62">
        <f>+'2.2'!D44</f>
        <v>0</v>
      </c>
      <c r="J80" s="62">
        <f>+'2.2'!E44</f>
        <v>0</v>
      </c>
      <c r="K80" s="62">
        <f>+'2.2'!F44</f>
        <v>0</v>
      </c>
      <c r="L80" s="71">
        <f t="shared" si="15"/>
        <v>0</v>
      </c>
      <c r="M80" s="71">
        <f t="shared" si="16"/>
        <v>0</v>
      </c>
      <c r="N80" s="39">
        <f t="shared" si="12"/>
        <v>41491</v>
      </c>
    </row>
    <row r="81" spans="1:14" x14ac:dyDescent="0.35">
      <c r="A81">
        <f t="shared" si="10"/>
        <v>40</v>
      </c>
      <c r="B81">
        <f t="shared" si="17"/>
        <v>1</v>
      </c>
      <c r="C81" s="82" t="str">
        <f t="shared" si="17"/>
        <v>VENTAS Y MARKETING</v>
      </c>
      <c r="D81" s="62" t="str">
        <f t="shared" si="17"/>
        <v>1.2</v>
      </c>
      <c r="E81" s="62" t="str">
        <f t="shared" si="17"/>
        <v>PRODUCTOS Y SERVICIOS</v>
      </c>
      <c r="F81" s="62" t="str">
        <f t="shared" si="11"/>
        <v>José López</v>
      </c>
      <c r="G81" s="62" t="str">
        <f t="shared" si="11"/>
        <v>Luis Reig</v>
      </c>
      <c r="H81" s="62">
        <f>+'2.2'!C45</f>
        <v>0</v>
      </c>
      <c r="I81" s="62">
        <f>+'2.2'!D45</f>
        <v>0</v>
      </c>
      <c r="J81" s="62">
        <f>+'2.2'!E45</f>
        <v>0</v>
      </c>
      <c r="K81" s="62">
        <f>+'2.2'!F45</f>
        <v>0</v>
      </c>
      <c r="L81" s="71">
        <f t="shared" si="15"/>
        <v>0</v>
      </c>
      <c r="M81" s="71">
        <f t="shared" si="16"/>
        <v>0</v>
      </c>
      <c r="N81" s="39">
        <f t="shared" si="12"/>
        <v>41491</v>
      </c>
    </row>
    <row r="82" spans="1:14" x14ac:dyDescent="0.35">
      <c r="A82">
        <f>+A42</f>
        <v>1</v>
      </c>
      <c r="B82">
        <f t="shared" si="17"/>
        <v>1</v>
      </c>
      <c r="C82" s="82" t="str">
        <f t="shared" si="17"/>
        <v>VENTAS Y MARKETING</v>
      </c>
      <c r="D82" s="62" t="str">
        <f>+'2.3'!D4</f>
        <v>1.3</v>
      </c>
      <c r="E82" s="62" t="str">
        <f>+'2.3'!C4</f>
        <v>POLÍTICA DE PRECIOS, DESCUENTOS Y PROMOCIONES</v>
      </c>
      <c r="F82" s="62" t="str">
        <f>+F81</f>
        <v>José López</v>
      </c>
      <c r="G82" s="62" t="str">
        <f>+I!E12</f>
        <v>Francisco Fuentes</v>
      </c>
      <c r="H82" s="62" t="str">
        <f>+'2.3'!C6</f>
        <v>Se ha definido una política de precios adecuada en función de nuestro tipo de relación comercial con los diferentes tipos de clientes</v>
      </c>
      <c r="I82" s="62">
        <f>+'2.3'!D6</f>
        <v>5</v>
      </c>
      <c r="J82" s="62">
        <f>+'2.3'!E6</f>
        <v>1</v>
      </c>
      <c r="K82" s="62">
        <f>+'2.3'!F6</f>
        <v>0</v>
      </c>
      <c r="L82" s="71">
        <f t="shared" si="15"/>
        <v>10</v>
      </c>
      <c r="M82" s="71">
        <f t="shared" si="16"/>
        <v>10</v>
      </c>
      <c r="N82" s="39">
        <f t="shared" si="12"/>
        <v>41491</v>
      </c>
    </row>
    <row r="83" spans="1:14" x14ac:dyDescent="0.35">
      <c r="A83">
        <f t="shared" ref="A83:A121" si="18">+A43</f>
        <v>2</v>
      </c>
      <c r="B83">
        <f t="shared" ref="B83:C83" si="19">+B82</f>
        <v>1</v>
      </c>
      <c r="C83" s="82" t="str">
        <f t="shared" si="19"/>
        <v>VENTAS Y MARKETING</v>
      </c>
      <c r="D83" s="62" t="str">
        <f>+D82</f>
        <v>1.3</v>
      </c>
      <c r="E83" s="62" t="str">
        <f>+E82</f>
        <v>POLÍTICA DE PRECIOS, DESCUENTOS Y PROMOCIONES</v>
      </c>
      <c r="F83" s="62" t="str">
        <f t="shared" ref="F83:G121" si="20">+F82</f>
        <v>José López</v>
      </c>
      <c r="G83" s="62" t="str">
        <f>+G82</f>
        <v>Francisco Fuentes</v>
      </c>
      <c r="H83" s="62" t="str">
        <f>+'2.3'!C7</f>
        <v>Los precios actuales son adecuados, es decir sin competitivos a nivel de calidad, prestaciones y precio respecto a los competidores</v>
      </c>
      <c r="I83" s="62">
        <f>+'2.3'!D7</f>
        <v>1</v>
      </c>
      <c r="J83" s="62">
        <f>+'2.3'!E7</f>
        <v>10</v>
      </c>
      <c r="K83" s="62">
        <f>+'2.3'!F7</f>
        <v>0</v>
      </c>
      <c r="L83" s="71">
        <f t="shared" si="15"/>
        <v>10</v>
      </c>
      <c r="M83" s="71">
        <f t="shared" si="16"/>
        <v>10</v>
      </c>
      <c r="N83" s="39">
        <f t="shared" si="12"/>
        <v>41491</v>
      </c>
    </row>
    <row r="84" spans="1:14" x14ac:dyDescent="0.35">
      <c r="A84">
        <f t="shared" si="18"/>
        <v>3</v>
      </c>
      <c r="B84">
        <f t="shared" ref="B84:E84" si="21">+B83</f>
        <v>1</v>
      </c>
      <c r="C84" s="82" t="str">
        <f t="shared" si="21"/>
        <v>VENTAS Y MARKETING</v>
      </c>
      <c r="D84" s="62" t="str">
        <f t="shared" si="21"/>
        <v>1.3</v>
      </c>
      <c r="E84" s="62" t="str">
        <f t="shared" si="21"/>
        <v>POLÍTICA DE PRECIOS, DESCUENTOS Y PROMOCIONES</v>
      </c>
      <c r="F84" s="62" t="str">
        <f t="shared" si="20"/>
        <v>José López</v>
      </c>
      <c r="G84" s="62" t="str">
        <f t="shared" si="20"/>
        <v>Francisco Fuentes</v>
      </c>
      <c r="H84" s="62" t="str">
        <f>+'2.3'!C8</f>
        <v>Es adecuado en su organización, utilizar sólo los precios como argumento e venta</v>
      </c>
      <c r="I84" s="62">
        <f>+'2.3'!D8</f>
        <v>1</v>
      </c>
      <c r="J84" s="62">
        <f>+'2.3'!E8</f>
        <v>10</v>
      </c>
      <c r="K84" s="62">
        <f>+'2.3'!F8</f>
        <v>0</v>
      </c>
      <c r="L84" s="71">
        <f t="shared" si="15"/>
        <v>10</v>
      </c>
      <c r="M84" s="71">
        <f t="shared" si="16"/>
        <v>10</v>
      </c>
      <c r="N84" s="39">
        <f t="shared" si="12"/>
        <v>41491</v>
      </c>
    </row>
    <row r="85" spans="1:14" x14ac:dyDescent="0.35">
      <c r="A85">
        <f t="shared" si="18"/>
        <v>4</v>
      </c>
      <c r="B85">
        <f t="shared" ref="B85:E85" si="22">+B84</f>
        <v>1</v>
      </c>
      <c r="C85" s="82" t="str">
        <f t="shared" si="22"/>
        <v>VENTAS Y MARKETING</v>
      </c>
      <c r="D85" s="62" t="str">
        <f t="shared" si="22"/>
        <v>1.3</v>
      </c>
      <c r="E85" s="62" t="str">
        <f t="shared" si="22"/>
        <v>POLÍTICA DE PRECIOS, DESCUENTOS Y PROMOCIONES</v>
      </c>
      <c r="F85" s="62" t="str">
        <f t="shared" si="20"/>
        <v>José López</v>
      </c>
      <c r="G85" s="62" t="str">
        <f t="shared" si="20"/>
        <v>Francisco Fuentes</v>
      </c>
      <c r="H85" s="62">
        <f>+'2.3'!C9</f>
        <v>0</v>
      </c>
      <c r="I85" s="62">
        <f>+'2.3'!D9</f>
        <v>0</v>
      </c>
      <c r="J85" s="62">
        <f>+'2.3'!E9</f>
        <v>0</v>
      </c>
      <c r="K85" s="62">
        <f>+'2.3'!F9</f>
        <v>0</v>
      </c>
      <c r="L85" s="71">
        <f t="shared" si="15"/>
        <v>0</v>
      </c>
      <c r="M85" s="71">
        <f t="shared" si="16"/>
        <v>0</v>
      </c>
      <c r="N85" s="39">
        <f t="shared" si="12"/>
        <v>41491</v>
      </c>
    </row>
    <row r="86" spans="1:14" x14ac:dyDescent="0.35">
      <c r="A86">
        <f t="shared" si="18"/>
        <v>5</v>
      </c>
      <c r="B86">
        <f t="shared" ref="B86:E86" si="23">+B85</f>
        <v>1</v>
      </c>
      <c r="C86" s="82" t="str">
        <f t="shared" si="23"/>
        <v>VENTAS Y MARKETING</v>
      </c>
      <c r="D86" s="62" t="str">
        <f t="shared" si="23"/>
        <v>1.3</v>
      </c>
      <c r="E86" s="62" t="str">
        <f t="shared" si="23"/>
        <v>POLÍTICA DE PRECIOS, DESCUENTOS Y PROMOCIONES</v>
      </c>
      <c r="F86" s="62" t="str">
        <f t="shared" si="20"/>
        <v>José López</v>
      </c>
      <c r="G86" s="62" t="str">
        <f t="shared" si="20"/>
        <v>Francisco Fuentes</v>
      </c>
      <c r="H86" s="62">
        <f>+'2.3'!C10</f>
        <v>0</v>
      </c>
      <c r="I86" s="62">
        <f>+'2.3'!D10</f>
        <v>0</v>
      </c>
      <c r="J86" s="62">
        <f>+'2.3'!E10</f>
        <v>0</v>
      </c>
      <c r="K86" s="62">
        <f>+'2.3'!F10</f>
        <v>0</v>
      </c>
      <c r="L86" s="71">
        <f t="shared" si="15"/>
        <v>0</v>
      </c>
      <c r="M86" s="71">
        <f t="shared" si="16"/>
        <v>0</v>
      </c>
      <c r="N86" s="39">
        <f t="shared" si="12"/>
        <v>41491</v>
      </c>
    </row>
    <row r="87" spans="1:14" x14ac:dyDescent="0.35">
      <c r="A87">
        <f t="shared" si="18"/>
        <v>6</v>
      </c>
      <c r="B87">
        <f t="shared" ref="B87:E87" si="24">+B86</f>
        <v>1</v>
      </c>
      <c r="C87" s="82" t="str">
        <f t="shared" si="24"/>
        <v>VENTAS Y MARKETING</v>
      </c>
      <c r="D87" s="62" t="str">
        <f t="shared" si="24"/>
        <v>1.3</v>
      </c>
      <c r="E87" s="62" t="str">
        <f t="shared" si="24"/>
        <v>POLÍTICA DE PRECIOS, DESCUENTOS Y PROMOCIONES</v>
      </c>
      <c r="F87" s="62" t="str">
        <f t="shared" si="20"/>
        <v>José López</v>
      </c>
      <c r="G87" s="62" t="str">
        <f t="shared" si="20"/>
        <v>Francisco Fuentes</v>
      </c>
      <c r="H87" s="62">
        <f>+'2.3'!C11</f>
        <v>0</v>
      </c>
      <c r="I87" s="62">
        <f>+'2.3'!D11</f>
        <v>0</v>
      </c>
      <c r="J87" s="62">
        <f>+'2.3'!E11</f>
        <v>0</v>
      </c>
      <c r="K87" s="62">
        <f>+'2.3'!F11</f>
        <v>0</v>
      </c>
      <c r="L87" s="71">
        <f t="shared" si="15"/>
        <v>0</v>
      </c>
      <c r="M87" s="71">
        <f t="shared" si="16"/>
        <v>0</v>
      </c>
      <c r="N87" s="39">
        <f t="shared" si="12"/>
        <v>41491</v>
      </c>
    </row>
    <row r="88" spans="1:14" x14ac:dyDescent="0.35">
      <c r="A88">
        <f t="shared" si="18"/>
        <v>7</v>
      </c>
      <c r="B88">
        <f t="shared" ref="B88:E88" si="25">+B87</f>
        <v>1</v>
      </c>
      <c r="C88" s="82" t="str">
        <f t="shared" si="25"/>
        <v>VENTAS Y MARKETING</v>
      </c>
      <c r="D88" s="62" t="str">
        <f t="shared" si="25"/>
        <v>1.3</v>
      </c>
      <c r="E88" s="62" t="str">
        <f t="shared" si="25"/>
        <v>POLÍTICA DE PRECIOS, DESCUENTOS Y PROMOCIONES</v>
      </c>
      <c r="F88" s="62" t="str">
        <f t="shared" si="20"/>
        <v>José López</v>
      </c>
      <c r="G88" s="62" t="str">
        <f t="shared" si="20"/>
        <v>Francisco Fuentes</v>
      </c>
      <c r="H88" s="62">
        <f>+'2.3'!C12</f>
        <v>0</v>
      </c>
      <c r="I88" s="62">
        <f>+'2.3'!D12</f>
        <v>0</v>
      </c>
      <c r="J88" s="62">
        <f>+'2.3'!E12</f>
        <v>0</v>
      </c>
      <c r="K88" s="62">
        <f>+'2.3'!F12</f>
        <v>0</v>
      </c>
      <c r="L88" s="71">
        <f t="shared" si="15"/>
        <v>0</v>
      </c>
      <c r="M88" s="71">
        <f t="shared" si="16"/>
        <v>0</v>
      </c>
      <c r="N88" s="39">
        <f t="shared" si="12"/>
        <v>41491</v>
      </c>
    </row>
    <row r="89" spans="1:14" x14ac:dyDescent="0.35">
      <c r="A89">
        <f t="shared" si="18"/>
        <v>8</v>
      </c>
      <c r="B89">
        <f t="shared" ref="B89:E89" si="26">+B88</f>
        <v>1</v>
      </c>
      <c r="C89" s="82" t="str">
        <f t="shared" si="26"/>
        <v>VENTAS Y MARKETING</v>
      </c>
      <c r="D89" s="62" t="str">
        <f t="shared" si="26"/>
        <v>1.3</v>
      </c>
      <c r="E89" s="62" t="str">
        <f t="shared" si="26"/>
        <v>POLÍTICA DE PRECIOS, DESCUENTOS Y PROMOCIONES</v>
      </c>
      <c r="F89" s="62" t="str">
        <f t="shared" si="20"/>
        <v>José López</v>
      </c>
      <c r="G89" s="62" t="str">
        <f t="shared" si="20"/>
        <v>Francisco Fuentes</v>
      </c>
      <c r="H89" s="62">
        <f>+'2.3'!C13</f>
        <v>0</v>
      </c>
      <c r="I89" s="62">
        <f>+'2.3'!D13</f>
        <v>0</v>
      </c>
      <c r="J89" s="62">
        <f>+'2.3'!E13</f>
        <v>0</v>
      </c>
      <c r="K89" s="62">
        <f>+'2.3'!F13</f>
        <v>0</v>
      </c>
      <c r="L89" s="71">
        <f t="shared" si="15"/>
        <v>0</v>
      </c>
      <c r="M89" s="71">
        <f t="shared" si="16"/>
        <v>0</v>
      </c>
      <c r="N89" s="39">
        <f t="shared" si="12"/>
        <v>41491</v>
      </c>
    </row>
    <row r="90" spans="1:14" x14ac:dyDescent="0.35">
      <c r="A90">
        <f t="shared" si="18"/>
        <v>9</v>
      </c>
      <c r="B90">
        <f t="shared" ref="B90:E90" si="27">+B89</f>
        <v>1</v>
      </c>
      <c r="C90" s="82" t="str">
        <f t="shared" si="27"/>
        <v>VENTAS Y MARKETING</v>
      </c>
      <c r="D90" s="62" t="str">
        <f t="shared" si="27"/>
        <v>1.3</v>
      </c>
      <c r="E90" s="62" t="str">
        <f t="shared" si="27"/>
        <v>POLÍTICA DE PRECIOS, DESCUENTOS Y PROMOCIONES</v>
      </c>
      <c r="F90" s="62" t="str">
        <f t="shared" si="20"/>
        <v>José López</v>
      </c>
      <c r="G90" s="62" t="str">
        <f t="shared" si="20"/>
        <v>Francisco Fuentes</v>
      </c>
      <c r="H90" s="62">
        <f>+'2.3'!C14</f>
        <v>0</v>
      </c>
      <c r="I90" s="62">
        <f>+'2.3'!D14</f>
        <v>0</v>
      </c>
      <c r="J90" s="62">
        <f>+'2.3'!E14</f>
        <v>0</v>
      </c>
      <c r="K90" s="62">
        <f>+'2.3'!F14</f>
        <v>0</v>
      </c>
      <c r="L90" s="71">
        <f t="shared" si="15"/>
        <v>0</v>
      </c>
      <c r="M90" s="71">
        <f t="shared" si="16"/>
        <v>0</v>
      </c>
      <c r="N90" s="39">
        <f t="shared" si="12"/>
        <v>41491</v>
      </c>
    </row>
    <row r="91" spans="1:14" x14ac:dyDescent="0.35">
      <c r="A91">
        <f t="shared" si="18"/>
        <v>10</v>
      </c>
      <c r="B91">
        <f t="shared" ref="B91:E91" si="28">+B90</f>
        <v>1</v>
      </c>
      <c r="C91" s="82" t="str">
        <f t="shared" si="28"/>
        <v>VENTAS Y MARKETING</v>
      </c>
      <c r="D91" s="62" t="str">
        <f t="shared" si="28"/>
        <v>1.3</v>
      </c>
      <c r="E91" s="62" t="str">
        <f t="shared" si="28"/>
        <v>POLÍTICA DE PRECIOS, DESCUENTOS Y PROMOCIONES</v>
      </c>
      <c r="F91" s="62" t="str">
        <f t="shared" si="20"/>
        <v>José López</v>
      </c>
      <c r="G91" s="62" t="str">
        <f t="shared" si="20"/>
        <v>Francisco Fuentes</v>
      </c>
      <c r="H91" s="62">
        <f>+'2.3'!C15</f>
        <v>0</v>
      </c>
      <c r="I91" s="62">
        <f>+'2.3'!D15</f>
        <v>0</v>
      </c>
      <c r="J91" s="62">
        <f>+'2.3'!E15</f>
        <v>0</v>
      </c>
      <c r="K91" s="62">
        <f>+'2.3'!F15</f>
        <v>0</v>
      </c>
      <c r="L91" s="71">
        <f t="shared" si="15"/>
        <v>0</v>
      </c>
      <c r="M91" s="71">
        <f t="shared" si="16"/>
        <v>0</v>
      </c>
      <c r="N91" s="39">
        <f t="shared" si="12"/>
        <v>41491</v>
      </c>
    </row>
    <row r="92" spans="1:14" x14ac:dyDescent="0.35">
      <c r="A92">
        <f t="shared" si="18"/>
        <v>11</v>
      </c>
      <c r="B92">
        <f t="shared" ref="B92:E92" si="29">+B91</f>
        <v>1</v>
      </c>
      <c r="C92" s="82" t="str">
        <f t="shared" si="29"/>
        <v>VENTAS Y MARKETING</v>
      </c>
      <c r="D92" s="62" t="str">
        <f t="shared" si="29"/>
        <v>1.3</v>
      </c>
      <c r="E92" s="62" t="str">
        <f t="shared" si="29"/>
        <v>POLÍTICA DE PRECIOS, DESCUENTOS Y PROMOCIONES</v>
      </c>
      <c r="F92" s="62" t="str">
        <f t="shared" si="20"/>
        <v>José López</v>
      </c>
      <c r="G92" s="62" t="str">
        <f t="shared" si="20"/>
        <v>Francisco Fuentes</v>
      </c>
      <c r="H92" s="62">
        <f>+'2.3'!C16</f>
        <v>0</v>
      </c>
      <c r="I92" s="62">
        <f>+'2.3'!D16</f>
        <v>0</v>
      </c>
      <c r="J92" s="62">
        <f>+'2.3'!E16</f>
        <v>0</v>
      </c>
      <c r="K92" s="62">
        <f>+'2.3'!F16</f>
        <v>0</v>
      </c>
      <c r="L92" s="71">
        <f t="shared" si="15"/>
        <v>0</v>
      </c>
      <c r="M92" s="71">
        <f t="shared" si="16"/>
        <v>0</v>
      </c>
      <c r="N92" s="39">
        <f t="shared" si="12"/>
        <v>41491</v>
      </c>
    </row>
    <row r="93" spans="1:14" x14ac:dyDescent="0.35">
      <c r="A93">
        <f t="shared" si="18"/>
        <v>12</v>
      </c>
      <c r="B93">
        <f t="shared" ref="B93:E93" si="30">+B92</f>
        <v>1</v>
      </c>
      <c r="C93" s="82" t="str">
        <f t="shared" si="30"/>
        <v>VENTAS Y MARKETING</v>
      </c>
      <c r="D93" s="62" t="str">
        <f t="shared" si="30"/>
        <v>1.3</v>
      </c>
      <c r="E93" s="62" t="str">
        <f t="shared" si="30"/>
        <v>POLÍTICA DE PRECIOS, DESCUENTOS Y PROMOCIONES</v>
      </c>
      <c r="F93" s="62" t="str">
        <f t="shared" si="20"/>
        <v>José López</v>
      </c>
      <c r="G93" s="62" t="str">
        <f t="shared" si="20"/>
        <v>Francisco Fuentes</v>
      </c>
      <c r="H93" s="62">
        <f>+'2.3'!C17</f>
        <v>0</v>
      </c>
      <c r="I93" s="62">
        <f>+'2.3'!D17</f>
        <v>0</v>
      </c>
      <c r="J93" s="62">
        <f>+'2.3'!E17</f>
        <v>0</v>
      </c>
      <c r="K93" s="62">
        <f>+'2.3'!F17</f>
        <v>0</v>
      </c>
      <c r="L93" s="71">
        <f t="shared" si="15"/>
        <v>0</v>
      </c>
      <c r="M93" s="71">
        <f t="shared" si="16"/>
        <v>0</v>
      </c>
      <c r="N93" s="39">
        <f t="shared" si="12"/>
        <v>41491</v>
      </c>
    </row>
    <row r="94" spans="1:14" x14ac:dyDescent="0.35">
      <c r="A94">
        <f t="shared" si="18"/>
        <v>13</v>
      </c>
      <c r="B94">
        <f t="shared" ref="B94:E94" si="31">+B93</f>
        <v>1</v>
      </c>
      <c r="C94" s="82" t="str">
        <f t="shared" si="31"/>
        <v>VENTAS Y MARKETING</v>
      </c>
      <c r="D94" s="62" t="str">
        <f t="shared" si="31"/>
        <v>1.3</v>
      </c>
      <c r="E94" s="62" t="str">
        <f t="shared" si="31"/>
        <v>POLÍTICA DE PRECIOS, DESCUENTOS Y PROMOCIONES</v>
      </c>
      <c r="F94" s="62" t="str">
        <f t="shared" si="20"/>
        <v>José López</v>
      </c>
      <c r="G94" s="62" t="str">
        <f t="shared" si="20"/>
        <v>Francisco Fuentes</v>
      </c>
      <c r="H94" s="62">
        <f>+'2.3'!C18</f>
        <v>0</v>
      </c>
      <c r="I94" s="62">
        <f>+'2.3'!D18</f>
        <v>0</v>
      </c>
      <c r="J94" s="62">
        <f>+'2.3'!E18</f>
        <v>0</v>
      </c>
      <c r="K94" s="62">
        <f>+'2.3'!F18</f>
        <v>0</v>
      </c>
      <c r="L94" s="71">
        <f t="shared" si="15"/>
        <v>0</v>
      </c>
      <c r="M94" s="71">
        <f t="shared" si="16"/>
        <v>0</v>
      </c>
      <c r="N94" s="39">
        <f t="shared" si="12"/>
        <v>41491</v>
      </c>
    </row>
    <row r="95" spans="1:14" x14ac:dyDescent="0.35">
      <c r="A95">
        <f t="shared" si="18"/>
        <v>14</v>
      </c>
      <c r="B95">
        <f t="shared" ref="B95:E95" si="32">+B94</f>
        <v>1</v>
      </c>
      <c r="C95" s="82" t="str">
        <f t="shared" si="32"/>
        <v>VENTAS Y MARKETING</v>
      </c>
      <c r="D95" s="62" t="str">
        <f t="shared" si="32"/>
        <v>1.3</v>
      </c>
      <c r="E95" s="62" t="str">
        <f t="shared" si="32"/>
        <v>POLÍTICA DE PRECIOS, DESCUENTOS Y PROMOCIONES</v>
      </c>
      <c r="F95" s="62" t="str">
        <f t="shared" si="20"/>
        <v>José López</v>
      </c>
      <c r="G95" s="62" t="str">
        <f t="shared" si="20"/>
        <v>Francisco Fuentes</v>
      </c>
      <c r="H95" s="62">
        <f>+'2.3'!C19</f>
        <v>0</v>
      </c>
      <c r="I95" s="62">
        <f>+'2.3'!D19</f>
        <v>0</v>
      </c>
      <c r="J95" s="62">
        <f>+'2.3'!E19</f>
        <v>0</v>
      </c>
      <c r="K95" s="62">
        <f>+'2.3'!F19</f>
        <v>0</v>
      </c>
      <c r="L95" s="71">
        <f t="shared" si="15"/>
        <v>0</v>
      </c>
      <c r="M95" s="71">
        <f t="shared" si="16"/>
        <v>0</v>
      </c>
      <c r="N95" s="39">
        <f t="shared" si="12"/>
        <v>41491</v>
      </c>
    </row>
    <row r="96" spans="1:14" x14ac:dyDescent="0.35">
      <c r="A96">
        <f t="shared" si="18"/>
        <v>15</v>
      </c>
      <c r="B96">
        <f t="shared" ref="B96:E96" si="33">+B95</f>
        <v>1</v>
      </c>
      <c r="C96" s="82" t="str">
        <f t="shared" si="33"/>
        <v>VENTAS Y MARKETING</v>
      </c>
      <c r="D96" s="62" t="str">
        <f t="shared" si="33"/>
        <v>1.3</v>
      </c>
      <c r="E96" s="62" t="str">
        <f t="shared" si="33"/>
        <v>POLÍTICA DE PRECIOS, DESCUENTOS Y PROMOCIONES</v>
      </c>
      <c r="F96" s="62" t="str">
        <f t="shared" si="20"/>
        <v>José López</v>
      </c>
      <c r="G96" s="62" t="str">
        <f t="shared" si="20"/>
        <v>Francisco Fuentes</v>
      </c>
      <c r="H96" s="62">
        <f>+'2.3'!C20</f>
        <v>0</v>
      </c>
      <c r="I96" s="62">
        <f>+'2.3'!D20</f>
        <v>0</v>
      </c>
      <c r="J96" s="62">
        <f>+'2.3'!E20</f>
        <v>0</v>
      </c>
      <c r="K96" s="62">
        <f>+'2.3'!F20</f>
        <v>0</v>
      </c>
      <c r="L96" s="71">
        <f t="shared" si="15"/>
        <v>0</v>
      </c>
      <c r="M96" s="71">
        <f t="shared" si="16"/>
        <v>0</v>
      </c>
      <c r="N96" s="39">
        <f t="shared" si="12"/>
        <v>41491</v>
      </c>
    </row>
    <row r="97" spans="1:14" x14ac:dyDescent="0.35">
      <c r="A97">
        <f t="shared" si="18"/>
        <v>16</v>
      </c>
      <c r="B97">
        <f t="shared" ref="B97:E97" si="34">+B96</f>
        <v>1</v>
      </c>
      <c r="C97" s="82" t="str">
        <f t="shared" si="34"/>
        <v>VENTAS Y MARKETING</v>
      </c>
      <c r="D97" s="62" t="str">
        <f t="shared" si="34"/>
        <v>1.3</v>
      </c>
      <c r="E97" s="62" t="str">
        <f t="shared" si="34"/>
        <v>POLÍTICA DE PRECIOS, DESCUENTOS Y PROMOCIONES</v>
      </c>
      <c r="F97" s="62" t="str">
        <f t="shared" si="20"/>
        <v>José López</v>
      </c>
      <c r="G97" s="62" t="str">
        <f t="shared" si="20"/>
        <v>Francisco Fuentes</v>
      </c>
      <c r="H97" s="62">
        <f>+'2.3'!C21</f>
        <v>0</v>
      </c>
      <c r="I97" s="62">
        <f>+'2.3'!D21</f>
        <v>0</v>
      </c>
      <c r="J97" s="62">
        <f>+'2.3'!E21</f>
        <v>0</v>
      </c>
      <c r="K97" s="62">
        <f>+'2.3'!F21</f>
        <v>0</v>
      </c>
      <c r="L97" s="71">
        <f t="shared" si="15"/>
        <v>0</v>
      </c>
      <c r="M97" s="71">
        <f t="shared" si="16"/>
        <v>0</v>
      </c>
      <c r="N97" s="39">
        <f t="shared" si="12"/>
        <v>41491</v>
      </c>
    </row>
    <row r="98" spans="1:14" x14ac:dyDescent="0.35">
      <c r="A98">
        <f t="shared" si="18"/>
        <v>17</v>
      </c>
      <c r="B98">
        <f t="shared" ref="B98:E98" si="35">+B97</f>
        <v>1</v>
      </c>
      <c r="C98" s="82" t="str">
        <f t="shared" si="35"/>
        <v>VENTAS Y MARKETING</v>
      </c>
      <c r="D98" s="62" t="str">
        <f t="shared" si="35"/>
        <v>1.3</v>
      </c>
      <c r="E98" s="62" t="str">
        <f t="shared" si="35"/>
        <v>POLÍTICA DE PRECIOS, DESCUENTOS Y PROMOCIONES</v>
      </c>
      <c r="F98" s="62" t="str">
        <f t="shared" si="20"/>
        <v>José López</v>
      </c>
      <c r="G98" s="62" t="str">
        <f t="shared" si="20"/>
        <v>Francisco Fuentes</v>
      </c>
      <c r="H98" s="62">
        <f>+'2.3'!C22</f>
        <v>0</v>
      </c>
      <c r="I98" s="62">
        <f>+'2.3'!D22</f>
        <v>0</v>
      </c>
      <c r="J98" s="62">
        <f>+'2.3'!E22</f>
        <v>0</v>
      </c>
      <c r="K98" s="62">
        <f>+'2.3'!F22</f>
        <v>0</v>
      </c>
      <c r="L98" s="71">
        <f t="shared" si="15"/>
        <v>0</v>
      </c>
      <c r="M98" s="71">
        <f t="shared" si="16"/>
        <v>0</v>
      </c>
      <c r="N98" s="39">
        <f t="shared" si="12"/>
        <v>41491</v>
      </c>
    </row>
    <row r="99" spans="1:14" x14ac:dyDescent="0.35">
      <c r="A99">
        <f t="shared" si="18"/>
        <v>18</v>
      </c>
      <c r="B99">
        <f t="shared" ref="B99:E99" si="36">+B98</f>
        <v>1</v>
      </c>
      <c r="C99" s="82" t="str">
        <f t="shared" si="36"/>
        <v>VENTAS Y MARKETING</v>
      </c>
      <c r="D99" s="62" t="str">
        <f t="shared" si="36"/>
        <v>1.3</v>
      </c>
      <c r="E99" s="62" t="str">
        <f t="shared" si="36"/>
        <v>POLÍTICA DE PRECIOS, DESCUENTOS Y PROMOCIONES</v>
      </c>
      <c r="F99" s="62" t="str">
        <f t="shared" si="20"/>
        <v>José López</v>
      </c>
      <c r="G99" s="62" t="str">
        <f t="shared" si="20"/>
        <v>Francisco Fuentes</v>
      </c>
      <c r="H99" s="62">
        <f>+'2.3'!C23</f>
        <v>0</v>
      </c>
      <c r="I99" s="62">
        <f>+'2.3'!D23</f>
        <v>0</v>
      </c>
      <c r="J99" s="62">
        <f>+'2.3'!E23</f>
        <v>0</v>
      </c>
      <c r="K99" s="62">
        <f>+'2.3'!F23</f>
        <v>0</v>
      </c>
      <c r="L99" s="71">
        <f t="shared" si="15"/>
        <v>0</v>
      </c>
      <c r="M99" s="71">
        <f t="shared" si="16"/>
        <v>0</v>
      </c>
      <c r="N99" s="39">
        <f t="shared" si="12"/>
        <v>41491</v>
      </c>
    </row>
    <row r="100" spans="1:14" x14ac:dyDescent="0.35">
      <c r="A100">
        <f t="shared" si="18"/>
        <v>19</v>
      </c>
      <c r="B100">
        <f t="shared" ref="B100:E100" si="37">+B99</f>
        <v>1</v>
      </c>
      <c r="C100" s="82" t="str">
        <f t="shared" si="37"/>
        <v>VENTAS Y MARKETING</v>
      </c>
      <c r="D100" s="62" t="str">
        <f t="shared" si="37"/>
        <v>1.3</v>
      </c>
      <c r="E100" s="62" t="str">
        <f t="shared" si="37"/>
        <v>POLÍTICA DE PRECIOS, DESCUENTOS Y PROMOCIONES</v>
      </c>
      <c r="F100" s="62" t="str">
        <f t="shared" si="20"/>
        <v>José López</v>
      </c>
      <c r="G100" s="62" t="str">
        <f t="shared" si="20"/>
        <v>Francisco Fuentes</v>
      </c>
      <c r="H100" s="62">
        <f>+'2.3'!C24</f>
        <v>0</v>
      </c>
      <c r="I100" s="62">
        <f>+'2.3'!D24</f>
        <v>0</v>
      </c>
      <c r="J100" s="62">
        <f>+'2.3'!E24</f>
        <v>0</v>
      </c>
      <c r="K100" s="62">
        <f>+'2.3'!F24</f>
        <v>0</v>
      </c>
      <c r="L100" s="71">
        <f t="shared" si="15"/>
        <v>0</v>
      </c>
      <c r="M100" s="71">
        <f t="shared" si="16"/>
        <v>0</v>
      </c>
      <c r="N100" s="39">
        <f t="shared" si="12"/>
        <v>41491</v>
      </c>
    </row>
    <row r="101" spans="1:14" x14ac:dyDescent="0.35">
      <c r="A101">
        <f t="shared" si="18"/>
        <v>20</v>
      </c>
      <c r="B101">
        <f t="shared" ref="B101:E101" si="38">+B100</f>
        <v>1</v>
      </c>
      <c r="C101" s="82" t="str">
        <f t="shared" si="38"/>
        <v>VENTAS Y MARKETING</v>
      </c>
      <c r="D101" s="62" t="str">
        <f t="shared" si="38"/>
        <v>1.3</v>
      </c>
      <c r="E101" s="62" t="str">
        <f t="shared" si="38"/>
        <v>POLÍTICA DE PRECIOS, DESCUENTOS Y PROMOCIONES</v>
      </c>
      <c r="F101" s="62" t="str">
        <f t="shared" si="20"/>
        <v>José López</v>
      </c>
      <c r="G101" s="62" t="str">
        <f t="shared" si="20"/>
        <v>Francisco Fuentes</v>
      </c>
      <c r="H101" s="62">
        <f>+'2.3'!C25</f>
        <v>0</v>
      </c>
      <c r="I101" s="62">
        <f>+'2.3'!D25</f>
        <v>0</v>
      </c>
      <c r="J101" s="62">
        <f>+'2.3'!E25</f>
        <v>0</v>
      </c>
      <c r="K101" s="62">
        <f>+'2.3'!F25</f>
        <v>0</v>
      </c>
      <c r="L101" s="71">
        <f t="shared" si="15"/>
        <v>0</v>
      </c>
      <c r="M101" s="71">
        <f t="shared" si="16"/>
        <v>0</v>
      </c>
      <c r="N101" s="39">
        <f t="shared" si="12"/>
        <v>41491</v>
      </c>
    </row>
    <row r="102" spans="1:14" x14ac:dyDescent="0.35">
      <c r="A102">
        <f t="shared" si="18"/>
        <v>21</v>
      </c>
      <c r="B102">
        <f t="shared" ref="B102:E102" si="39">+B101</f>
        <v>1</v>
      </c>
      <c r="C102" s="82" t="str">
        <f t="shared" si="39"/>
        <v>VENTAS Y MARKETING</v>
      </c>
      <c r="D102" s="62" t="str">
        <f t="shared" si="39"/>
        <v>1.3</v>
      </c>
      <c r="E102" s="62" t="str">
        <f t="shared" si="39"/>
        <v>POLÍTICA DE PRECIOS, DESCUENTOS Y PROMOCIONES</v>
      </c>
      <c r="F102" s="62" t="str">
        <f t="shared" si="20"/>
        <v>José López</v>
      </c>
      <c r="G102" s="62" t="str">
        <f t="shared" si="20"/>
        <v>Francisco Fuentes</v>
      </c>
      <c r="H102" s="62">
        <f>+'2.3'!C26</f>
        <v>0</v>
      </c>
      <c r="I102" s="62">
        <f>+'2.3'!D26</f>
        <v>0</v>
      </c>
      <c r="J102" s="62">
        <f>+'2.3'!E26</f>
        <v>0</v>
      </c>
      <c r="K102" s="62">
        <f>+'2.3'!F26</f>
        <v>0</v>
      </c>
      <c r="L102" s="71">
        <f t="shared" si="15"/>
        <v>0</v>
      </c>
      <c r="M102" s="71">
        <f t="shared" si="16"/>
        <v>0</v>
      </c>
      <c r="N102" s="39">
        <f t="shared" si="12"/>
        <v>41491</v>
      </c>
    </row>
    <row r="103" spans="1:14" x14ac:dyDescent="0.35">
      <c r="A103">
        <f t="shared" si="18"/>
        <v>22</v>
      </c>
      <c r="B103">
        <f t="shared" ref="B103:E103" si="40">+B102</f>
        <v>1</v>
      </c>
      <c r="C103" s="82" t="str">
        <f t="shared" si="40"/>
        <v>VENTAS Y MARKETING</v>
      </c>
      <c r="D103" s="62" t="str">
        <f t="shared" si="40"/>
        <v>1.3</v>
      </c>
      <c r="E103" s="62" t="str">
        <f t="shared" si="40"/>
        <v>POLÍTICA DE PRECIOS, DESCUENTOS Y PROMOCIONES</v>
      </c>
      <c r="F103" s="62" t="str">
        <f t="shared" si="20"/>
        <v>José López</v>
      </c>
      <c r="G103" s="62" t="str">
        <f t="shared" si="20"/>
        <v>Francisco Fuentes</v>
      </c>
      <c r="H103" s="62">
        <f>+'2.3'!C27</f>
        <v>0</v>
      </c>
      <c r="I103" s="62">
        <f>+'2.3'!D27</f>
        <v>0</v>
      </c>
      <c r="J103" s="62">
        <f>+'2.3'!E27</f>
        <v>0</v>
      </c>
      <c r="K103" s="62">
        <f>+'2.3'!F27</f>
        <v>0</v>
      </c>
      <c r="L103" s="71">
        <f t="shared" si="15"/>
        <v>0</v>
      </c>
      <c r="M103" s="71">
        <f t="shared" si="16"/>
        <v>0</v>
      </c>
      <c r="N103" s="39">
        <f t="shared" si="12"/>
        <v>41491</v>
      </c>
    </row>
    <row r="104" spans="1:14" x14ac:dyDescent="0.35">
      <c r="A104">
        <f t="shared" si="18"/>
        <v>23</v>
      </c>
      <c r="B104">
        <f t="shared" ref="B104:E104" si="41">+B103</f>
        <v>1</v>
      </c>
      <c r="C104" s="82" t="str">
        <f t="shared" si="41"/>
        <v>VENTAS Y MARKETING</v>
      </c>
      <c r="D104" s="62" t="str">
        <f t="shared" si="41"/>
        <v>1.3</v>
      </c>
      <c r="E104" s="62" t="str">
        <f t="shared" si="41"/>
        <v>POLÍTICA DE PRECIOS, DESCUENTOS Y PROMOCIONES</v>
      </c>
      <c r="F104" s="62" t="str">
        <f t="shared" si="20"/>
        <v>José López</v>
      </c>
      <c r="G104" s="62" t="str">
        <f t="shared" si="20"/>
        <v>Francisco Fuentes</v>
      </c>
      <c r="H104" s="62">
        <f>+'2.3'!C28</f>
        <v>0</v>
      </c>
      <c r="I104" s="62">
        <f>+'2.3'!D28</f>
        <v>0</v>
      </c>
      <c r="J104" s="62">
        <f>+'2.3'!E28</f>
        <v>0</v>
      </c>
      <c r="K104" s="62">
        <f>+'2.3'!F28</f>
        <v>0</v>
      </c>
      <c r="L104" s="71">
        <f t="shared" si="15"/>
        <v>0</v>
      </c>
      <c r="M104" s="71">
        <f t="shared" si="16"/>
        <v>0</v>
      </c>
      <c r="N104" s="39">
        <f t="shared" si="12"/>
        <v>41491</v>
      </c>
    </row>
    <row r="105" spans="1:14" x14ac:dyDescent="0.35">
      <c r="A105">
        <f t="shared" si="18"/>
        <v>24</v>
      </c>
      <c r="B105">
        <f t="shared" ref="B105:E105" si="42">+B104</f>
        <v>1</v>
      </c>
      <c r="C105" s="82" t="str">
        <f t="shared" si="42"/>
        <v>VENTAS Y MARKETING</v>
      </c>
      <c r="D105" s="62" t="str">
        <f t="shared" si="42"/>
        <v>1.3</v>
      </c>
      <c r="E105" s="62" t="str">
        <f t="shared" si="42"/>
        <v>POLÍTICA DE PRECIOS, DESCUENTOS Y PROMOCIONES</v>
      </c>
      <c r="F105" s="62" t="str">
        <f t="shared" si="20"/>
        <v>José López</v>
      </c>
      <c r="G105" s="62" t="str">
        <f t="shared" si="20"/>
        <v>Francisco Fuentes</v>
      </c>
      <c r="H105" s="62">
        <f>+'2.3'!C29</f>
        <v>0</v>
      </c>
      <c r="I105" s="62">
        <f>+'2.3'!D29</f>
        <v>0</v>
      </c>
      <c r="J105" s="62">
        <f>+'2.3'!E29</f>
        <v>0</v>
      </c>
      <c r="K105" s="62">
        <f>+'2.3'!F29</f>
        <v>0</v>
      </c>
      <c r="L105" s="71">
        <f t="shared" si="15"/>
        <v>0</v>
      </c>
      <c r="M105" s="71">
        <f t="shared" si="16"/>
        <v>0</v>
      </c>
      <c r="N105" s="39">
        <f t="shared" si="12"/>
        <v>41491</v>
      </c>
    </row>
    <row r="106" spans="1:14" x14ac:dyDescent="0.35">
      <c r="A106">
        <f t="shared" si="18"/>
        <v>25</v>
      </c>
      <c r="B106">
        <f t="shared" ref="B106:E106" si="43">+B105</f>
        <v>1</v>
      </c>
      <c r="C106" s="82" t="str">
        <f t="shared" si="43"/>
        <v>VENTAS Y MARKETING</v>
      </c>
      <c r="D106" s="62" t="str">
        <f t="shared" si="43"/>
        <v>1.3</v>
      </c>
      <c r="E106" s="62" t="str">
        <f t="shared" si="43"/>
        <v>POLÍTICA DE PRECIOS, DESCUENTOS Y PROMOCIONES</v>
      </c>
      <c r="F106" s="62" t="str">
        <f t="shared" si="20"/>
        <v>José López</v>
      </c>
      <c r="G106" s="62" t="str">
        <f t="shared" si="20"/>
        <v>Francisco Fuentes</v>
      </c>
      <c r="H106" s="62">
        <f>+'2.3'!C30</f>
        <v>0</v>
      </c>
      <c r="I106" s="62">
        <f>+'2.3'!D30</f>
        <v>0</v>
      </c>
      <c r="J106" s="62">
        <f>+'2.3'!E30</f>
        <v>0</v>
      </c>
      <c r="K106" s="62">
        <f>+'2.3'!F30</f>
        <v>0</v>
      </c>
      <c r="L106" s="71">
        <f t="shared" si="15"/>
        <v>0</v>
      </c>
      <c r="M106" s="71">
        <f t="shared" si="16"/>
        <v>0</v>
      </c>
      <c r="N106" s="39">
        <f t="shared" si="12"/>
        <v>41491</v>
      </c>
    </row>
    <row r="107" spans="1:14" x14ac:dyDescent="0.35">
      <c r="A107">
        <f t="shared" si="18"/>
        <v>26</v>
      </c>
      <c r="B107">
        <f t="shared" ref="B107:E107" si="44">+B106</f>
        <v>1</v>
      </c>
      <c r="C107" s="82" t="str">
        <f t="shared" si="44"/>
        <v>VENTAS Y MARKETING</v>
      </c>
      <c r="D107" s="62" t="str">
        <f t="shared" si="44"/>
        <v>1.3</v>
      </c>
      <c r="E107" s="62" t="str">
        <f t="shared" si="44"/>
        <v>POLÍTICA DE PRECIOS, DESCUENTOS Y PROMOCIONES</v>
      </c>
      <c r="F107" s="62" t="str">
        <f t="shared" si="20"/>
        <v>José López</v>
      </c>
      <c r="G107" s="62" t="str">
        <f t="shared" si="20"/>
        <v>Francisco Fuentes</v>
      </c>
      <c r="H107" s="62">
        <f>+'2.3'!C31</f>
        <v>0</v>
      </c>
      <c r="I107" s="62">
        <f>+'2.3'!D31</f>
        <v>0</v>
      </c>
      <c r="J107" s="62">
        <f>+'2.3'!E31</f>
        <v>0</v>
      </c>
      <c r="K107" s="62">
        <f>+'2.3'!F31</f>
        <v>0</v>
      </c>
      <c r="L107" s="71">
        <f t="shared" si="15"/>
        <v>0</v>
      </c>
      <c r="M107" s="71">
        <f t="shared" si="16"/>
        <v>0</v>
      </c>
      <c r="N107" s="39">
        <f t="shared" si="12"/>
        <v>41491</v>
      </c>
    </row>
    <row r="108" spans="1:14" x14ac:dyDescent="0.35">
      <c r="A108">
        <f t="shared" si="18"/>
        <v>27</v>
      </c>
      <c r="B108">
        <f t="shared" ref="B108:E108" si="45">+B107</f>
        <v>1</v>
      </c>
      <c r="C108" s="82" t="str">
        <f t="shared" si="45"/>
        <v>VENTAS Y MARKETING</v>
      </c>
      <c r="D108" s="62" t="str">
        <f t="shared" si="45"/>
        <v>1.3</v>
      </c>
      <c r="E108" s="62" t="str">
        <f t="shared" si="45"/>
        <v>POLÍTICA DE PRECIOS, DESCUENTOS Y PROMOCIONES</v>
      </c>
      <c r="F108" s="62" t="str">
        <f t="shared" si="20"/>
        <v>José López</v>
      </c>
      <c r="G108" s="62" t="str">
        <f t="shared" si="20"/>
        <v>Francisco Fuentes</v>
      </c>
      <c r="H108" s="62">
        <f>+'2.3'!C32</f>
        <v>0</v>
      </c>
      <c r="I108" s="62">
        <f>+'2.3'!D32</f>
        <v>0</v>
      </c>
      <c r="J108" s="62">
        <f>+'2.3'!E32</f>
        <v>0</v>
      </c>
      <c r="K108" s="62">
        <f>+'2.3'!F32</f>
        <v>0</v>
      </c>
      <c r="L108" s="71">
        <f t="shared" si="15"/>
        <v>0</v>
      </c>
      <c r="M108" s="71">
        <f t="shared" si="16"/>
        <v>0</v>
      </c>
      <c r="N108" s="39">
        <f t="shared" si="12"/>
        <v>41491</v>
      </c>
    </row>
    <row r="109" spans="1:14" x14ac:dyDescent="0.35">
      <c r="A109">
        <f t="shared" si="18"/>
        <v>28</v>
      </c>
      <c r="B109">
        <f t="shared" ref="B109:E109" si="46">+B108</f>
        <v>1</v>
      </c>
      <c r="C109" s="82" t="str">
        <f t="shared" si="46"/>
        <v>VENTAS Y MARKETING</v>
      </c>
      <c r="D109" s="62" t="str">
        <f t="shared" si="46"/>
        <v>1.3</v>
      </c>
      <c r="E109" s="62" t="str">
        <f t="shared" si="46"/>
        <v>POLÍTICA DE PRECIOS, DESCUENTOS Y PROMOCIONES</v>
      </c>
      <c r="F109" s="62" t="str">
        <f t="shared" si="20"/>
        <v>José López</v>
      </c>
      <c r="G109" s="62" t="str">
        <f t="shared" si="20"/>
        <v>Francisco Fuentes</v>
      </c>
      <c r="H109" s="62">
        <f>+'2.3'!C33</f>
        <v>0</v>
      </c>
      <c r="I109" s="62">
        <f>+'2.3'!D33</f>
        <v>0</v>
      </c>
      <c r="J109" s="62">
        <f>+'2.3'!E33</f>
        <v>0</v>
      </c>
      <c r="K109" s="62">
        <f>+'2.3'!F33</f>
        <v>0</v>
      </c>
      <c r="L109" s="71">
        <f t="shared" si="15"/>
        <v>0</v>
      </c>
      <c r="M109" s="71">
        <f t="shared" si="16"/>
        <v>0</v>
      </c>
      <c r="N109" s="39">
        <f t="shared" ref="N109:N121" si="47">+N108</f>
        <v>41491</v>
      </c>
    </row>
    <row r="110" spans="1:14" x14ac:dyDescent="0.35">
      <c r="A110">
        <f t="shared" si="18"/>
        <v>29</v>
      </c>
      <c r="B110">
        <f t="shared" ref="B110:E110" si="48">+B109</f>
        <v>1</v>
      </c>
      <c r="C110" s="82" t="str">
        <f t="shared" si="48"/>
        <v>VENTAS Y MARKETING</v>
      </c>
      <c r="D110" s="62" t="str">
        <f t="shared" si="48"/>
        <v>1.3</v>
      </c>
      <c r="E110" s="62" t="str">
        <f t="shared" si="48"/>
        <v>POLÍTICA DE PRECIOS, DESCUENTOS Y PROMOCIONES</v>
      </c>
      <c r="F110" s="62" t="str">
        <f t="shared" si="20"/>
        <v>José López</v>
      </c>
      <c r="G110" s="62" t="str">
        <f t="shared" si="20"/>
        <v>Francisco Fuentes</v>
      </c>
      <c r="H110" s="62">
        <f>+'2.3'!C34</f>
        <v>0</v>
      </c>
      <c r="I110" s="62">
        <f>+'2.3'!D34</f>
        <v>0</v>
      </c>
      <c r="J110" s="62">
        <f>+'2.3'!E34</f>
        <v>0</v>
      </c>
      <c r="K110" s="62">
        <f>+'2.3'!F34</f>
        <v>0</v>
      </c>
      <c r="L110" s="71">
        <f t="shared" si="15"/>
        <v>0</v>
      </c>
      <c r="M110" s="71">
        <f t="shared" si="16"/>
        <v>0</v>
      </c>
      <c r="N110" s="39">
        <f t="shared" si="47"/>
        <v>41491</v>
      </c>
    </row>
    <row r="111" spans="1:14" x14ac:dyDescent="0.35">
      <c r="A111">
        <f t="shared" si="18"/>
        <v>30</v>
      </c>
      <c r="B111">
        <f t="shared" ref="B111:E111" si="49">+B110</f>
        <v>1</v>
      </c>
      <c r="C111" s="82" t="str">
        <f t="shared" si="49"/>
        <v>VENTAS Y MARKETING</v>
      </c>
      <c r="D111" s="62" t="str">
        <f t="shared" si="49"/>
        <v>1.3</v>
      </c>
      <c r="E111" s="62" t="str">
        <f t="shared" si="49"/>
        <v>POLÍTICA DE PRECIOS, DESCUENTOS Y PROMOCIONES</v>
      </c>
      <c r="F111" s="62" t="str">
        <f t="shared" si="20"/>
        <v>José López</v>
      </c>
      <c r="G111" s="62" t="str">
        <f t="shared" si="20"/>
        <v>Francisco Fuentes</v>
      </c>
      <c r="H111" s="62">
        <f>+'2.3'!C35</f>
        <v>0</v>
      </c>
      <c r="I111" s="62">
        <f>+'2.3'!D35</f>
        <v>0</v>
      </c>
      <c r="J111" s="62">
        <f>+'2.3'!E35</f>
        <v>0</v>
      </c>
      <c r="K111" s="62">
        <f>+'2.3'!F35</f>
        <v>0</v>
      </c>
      <c r="L111" s="71">
        <f t="shared" si="15"/>
        <v>0</v>
      </c>
      <c r="M111" s="71">
        <f t="shared" si="16"/>
        <v>0</v>
      </c>
      <c r="N111" s="39">
        <f t="shared" si="47"/>
        <v>41491</v>
      </c>
    </row>
    <row r="112" spans="1:14" x14ac:dyDescent="0.35">
      <c r="A112">
        <f t="shared" si="18"/>
        <v>31</v>
      </c>
      <c r="B112">
        <f t="shared" ref="B112:E112" si="50">+B111</f>
        <v>1</v>
      </c>
      <c r="C112" s="82" t="str">
        <f t="shared" si="50"/>
        <v>VENTAS Y MARKETING</v>
      </c>
      <c r="D112" s="62" t="str">
        <f t="shared" si="50"/>
        <v>1.3</v>
      </c>
      <c r="E112" s="62" t="str">
        <f t="shared" si="50"/>
        <v>POLÍTICA DE PRECIOS, DESCUENTOS Y PROMOCIONES</v>
      </c>
      <c r="F112" s="62" t="str">
        <f t="shared" si="20"/>
        <v>José López</v>
      </c>
      <c r="G112" s="62" t="str">
        <f t="shared" si="20"/>
        <v>Francisco Fuentes</v>
      </c>
      <c r="H112" s="62">
        <f>+'2.3'!C36</f>
        <v>0</v>
      </c>
      <c r="I112" s="62">
        <f>+'2.3'!D36</f>
        <v>0</v>
      </c>
      <c r="J112" s="62">
        <f>+'2.3'!E36</f>
        <v>0</v>
      </c>
      <c r="K112" s="62">
        <f>+'2.3'!F36</f>
        <v>0</v>
      </c>
      <c r="L112" s="71">
        <f t="shared" si="15"/>
        <v>0</v>
      </c>
      <c r="M112" s="71">
        <f t="shared" si="16"/>
        <v>0</v>
      </c>
      <c r="N112" s="39">
        <f t="shared" si="47"/>
        <v>41491</v>
      </c>
    </row>
    <row r="113" spans="1:14" x14ac:dyDescent="0.35">
      <c r="A113">
        <f t="shared" si="18"/>
        <v>32</v>
      </c>
      <c r="B113">
        <f t="shared" ref="B113:E113" si="51">+B112</f>
        <v>1</v>
      </c>
      <c r="C113" s="82" t="str">
        <f t="shared" si="51"/>
        <v>VENTAS Y MARKETING</v>
      </c>
      <c r="D113" s="62" t="str">
        <f t="shared" si="51"/>
        <v>1.3</v>
      </c>
      <c r="E113" s="62" t="str">
        <f t="shared" si="51"/>
        <v>POLÍTICA DE PRECIOS, DESCUENTOS Y PROMOCIONES</v>
      </c>
      <c r="F113" s="62" t="str">
        <f t="shared" si="20"/>
        <v>José López</v>
      </c>
      <c r="G113" s="62" t="str">
        <f t="shared" si="20"/>
        <v>Francisco Fuentes</v>
      </c>
      <c r="H113" s="62">
        <f>+'2.3'!C37</f>
        <v>0</v>
      </c>
      <c r="I113" s="62">
        <f>+'2.3'!D37</f>
        <v>0</v>
      </c>
      <c r="J113" s="62">
        <f>+'2.3'!E37</f>
        <v>0</v>
      </c>
      <c r="K113" s="62">
        <f>+'2.3'!F37</f>
        <v>0</v>
      </c>
      <c r="L113" s="71">
        <f t="shared" si="15"/>
        <v>0</v>
      </c>
      <c r="M113" s="71">
        <f t="shared" si="16"/>
        <v>0</v>
      </c>
      <c r="N113" s="39">
        <f t="shared" si="47"/>
        <v>41491</v>
      </c>
    </row>
    <row r="114" spans="1:14" x14ac:dyDescent="0.35">
      <c r="A114">
        <f t="shared" si="18"/>
        <v>33</v>
      </c>
      <c r="B114">
        <f t="shared" ref="B114:E114" si="52">+B113</f>
        <v>1</v>
      </c>
      <c r="C114" s="82" t="str">
        <f t="shared" si="52"/>
        <v>VENTAS Y MARKETING</v>
      </c>
      <c r="D114" s="62" t="str">
        <f t="shared" si="52"/>
        <v>1.3</v>
      </c>
      <c r="E114" s="62" t="str">
        <f t="shared" si="52"/>
        <v>POLÍTICA DE PRECIOS, DESCUENTOS Y PROMOCIONES</v>
      </c>
      <c r="F114" s="62" t="str">
        <f t="shared" si="20"/>
        <v>José López</v>
      </c>
      <c r="G114" s="62" t="str">
        <f t="shared" si="20"/>
        <v>Francisco Fuentes</v>
      </c>
      <c r="H114" s="62">
        <f>+'2.3'!C38</f>
        <v>0</v>
      </c>
      <c r="I114" s="62">
        <f>+'2.3'!D38</f>
        <v>0</v>
      </c>
      <c r="J114" s="62">
        <f>+'2.3'!E38</f>
        <v>0</v>
      </c>
      <c r="K114" s="62">
        <f>+'2.3'!F38</f>
        <v>0</v>
      </c>
      <c r="L114" s="71">
        <f t="shared" si="15"/>
        <v>0</v>
      </c>
      <c r="M114" s="71">
        <f t="shared" si="16"/>
        <v>0</v>
      </c>
      <c r="N114" s="39">
        <f t="shared" si="47"/>
        <v>41491</v>
      </c>
    </row>
    <row r="115" spans="1:14" x14ac:dyDescent="0.35">
      <c r="A115">
        <f t="shared" si="18"/>
        <v>34</v>
      </c>
      <c r="B115">
        <f t="shared" ref="B115:E115" si="53">+B114</f>
        <v>1</v>
      </c>
      <c r="C115" s="82" t="str">
        <f t="shared" si="53"/>
        <v>VENTAS Y MARKETING</v>
      </c>
      <c r="D115" s="62" t="str">
        <f t="shared" si="53"/>
        <v>1.3</v>
      </c>
      <c r="E115" s="62" t="str">
        <f t="shared" si="53"/>
        <v>POLÍTICA DE PRECIOS, DESCUENTOS Y PROMOCIONES</v>
      </c>
      <c r="F115" s="62" t="str">
        <f t="shared" si="20"/>
        <v>José López</v>
      </c>
      <c r="G115" s="62" t="str">
        <f t="shared" si="20"/>
        <v>Francisco Fuentes</v>
      </c>
      <c r="H115" s="62">
        <f>+'2.3'!C39</f>
        <v>0</v>
      </c>
      <c r="I115" s="62">
        <f>+'2.3'!D39</f>
        <v>0</v>
      </c>
      <c r="J115" s="62">
        <f>+'2.3'!E39</f>
        <v>0</v>
      </c>
      <c r="K115" s="62">
        <f>+'2.3'!F39</f>
        <v>0</v>
      </c>
      <c r="L115" s="71">
        <f t="shared" si="15"/>
        <v>0</v>
      </c>
      <c r="M115" s="71">
        <f t="shared" si="16"/>
        <v>0</v>
      </c>
      <c r="N115" s="39">
        <f t="shared" si="47"/>
        <v>41491</v>
      </c>
    </row>
    <row r="116" spans="1:14" x14ac:dyDescent="0.35">
      <c r="A116">
        <f t="shared" si="18"/>
        <v>35</v>
      </c>
      <c r="B116">
        <f t="shared" ref="B116:E116" si="54">+B115</f>
        <v>1</v>
      </c>
      <c r="C116" s="82" t="str">
        <f t="shared" si="54"/>
        <v>VENTAS Y MARKETING</v>
      </c>
      <c r="D116" s="62" t="str">
        <f t="shared" si="54"/>
        <v>1.3</v>
      </c>
      <c r="E116" s="62" t="str">
        <f t="shared" si="54"/>
        <v>POLÍTICA DE PRECIOS, DESCUENTOS Y PROMOCIONES</v>
      </c>
      <c r="F116" s="62" t="str">
        <f t="shared" si="20"/>
        <v>José López</v>
      </c>
      <c r="G116" s="62" t="str">
        <f t="shared" si="20"/>
        <v>Francisco Fuentes</v>
      </c>
      <c r="H116" s="62">
        <f>+'2.3'!C40</f>
        <v>0</v>
      </c>
      <c r="I116" s="62">
        <f>+'2.3'!D40</f>
        <v>0</v>
      </c>
      <c r="J116" s="62">
        <f>+'2.3'!E40</f>
        <v>0</v>
      </c>
      <c r="K116" s="62">
        <f>+'2.3'!F40</f>
        <v>0</v>
      </c>
      <c r="L116" s="71">
        <f t="shared" si="15"/>
        <v>0</v>
      </c>
      <c r="M116" s="71">
        <f t="shared" si="16"/>
        <v>0</v>
      </c>
      <c r="N116" s="39">
        <f t="shared" si="47"/>
        <v>41491</v>
      </c>
    </row>
    <row r="117" spans="1:14" x14ac:dyDescent="0.35">
      <c r="A117">
        <f t="shared" si="18"/>
        <v>36</v>
      </c>
      <c r="B117">
        <f t="shared" ref="B117:E117" si="55">+B116</f>
        <v>1</v>
      </c>
      <c r="C117" s="82" t="str">
        <f t="shared" si="55"/>
        <v>VENTAS Y MARKETING</v>
      </c>
      <c r="D117" s="62" t="str">
        <f t="shared" si="55"/>
        <v>1.3</v>
      </c>
      <c r="E117" s="62" t="str">
        <f t="shared" si="55"/>
        <v>POLÍTICA DE PRECIOS, DESCUENTOS Y PROMOCIONES</v>
      </c>
      <c r="F117" s="62" t="str">
        <f t="shared" si="20"/>
        <v>José López</v>
      </c>
      <c r="G117" s="62" t="str">
        <f t="shared" si="20"/>
        <v>Francisco Fuentes</v>
      </c>
      <c r="H117" s="62">
        <f>+'2.3'!C41</f>
        <v>0</v>
      </c>
      <c r="I117" s="62">
        <f>+'2.3'!D41</f>
        <v>0</v>
      </c>
      <c r="J117" s="62">
        <f>+'2.3'!E41</f>
        <v>0</v>
      </c>
      <c r="K117" s="62">
        <f>+'2.3'!F41</f>
        <v>0</v>
      </c>
      <c r="L117" s="71">
        <f t="shared" si="15"/>
        <v>0</v>
      </c>
      <c r="M117" s="71">
        <f t="shared" si="16"/>
        <v>0</v>
      </c>
      <c r="N117" s="39">
        <f t="shared" si="47"/>
        <v>41491</v>
      </c>
    </row>
    <row r="118" spans="1:14" x14ac:dyDescent="0.35">
      <c r="A118">
        <f t="shared" si="18"/>
        <v>37</v>
      </c>
      <c r="B118">
        <f t="shared" ref="B118:E118" si="56">+B117</f>
        <v>1</v>
      </c>
      <c r="C118" s="82" t="str">
        <f t="shared" si="56"/>
        <v>VENTAS Y MARKETING</v>
      </c>
      <c r="D118" s="62" t="str">
        <f t="shared" si="56"/>
        <v>1.3</v>
      </c>
      <c r="E118" s="62" t="str">
        <f t="shared" si="56"/>
        <v>POLÍTICA DE PRECIOS, DESCUENTOS Y PROMOCIONES</v>
      </c>
      <c r="F118" s="62" t="str">
        <f t="shared" si="20"/>
        <v>José López</v>
      </c>
      <c r="G118" s="62" t="str">
        <f t="shared" si="20"/>
        <v>Francisco Fuentes</v>
      </c>
      <c r="H118" s="62">
        <f>+'2.3'!C42</f>
        <v>0</v>
      </c>
      <c r="I118" s="62">
        <f>+'2.3'!D42</f>
        <v>0</v>
      </c>
      <c r="J118" s="62">
        <f>+'2.3'!E42</f>
        <v>0</v>
      </c>
      <c r="K118" s="62">
        <f>+'2.3'!F42</f>
        <v>0</v>
      </c>
      <c r="L118" s="71">
        <f t="shared" si="15"/>
        <v>0</v>
      </c>
      <c r="M118" s="71">
        <f t="shared" si="16"/>
        <v>0</v>
      </c>
      <c r="N118" s="39">
        <f t="shared" si="47"/>
        <v>41491</v>
      </c>
    </row>
    <row r="119" spans="1:14" x14ac:dyDescent="0.35">
      <c r="A119">
        <f t="shared" si="18"/>
        <v>38</v>
      </c>
      <c r="B119">
        <f t="shared" ref="B119:E119" si="57">+B118</f>
        <v>1</v>
      </c>
      <c r="C119" s="82" t="str">
        <f t="shared" si="57"/>
        <v>VENTAS Y MARKETING</v>
      </c>
      <c r="D119" s="62" t="str">
        <f t="shared" si="57"/>
        <v>1.3</v>
      </c>
      <c r="E119" s="62" t="str">
        <f t="shared" si="57"/>
        <v>POLÍTICA DE PRECIOS, DESCUENTOS Y PROMOCIONES</v>
      </c>
      <c r="F119" s="62" t="str">
        <f t="shared" si="20"/>
        <v>José López</v>
      </c>
      <c r="G119" s="62" t="str">
        <f t="shared" si="20"/>
        <v>Francisco Fuentes</v>
      </c>
      <c r="H119" s="62">
        <f>+'2.3'!C43</f>
        <v>0</v>
      </c>
      <c r="I119" s="62">
        <f>+'2.3'!D43</f>
        <v>0</v>
      </c>
      <c r="J119" s="62">
        <f>+'2.3'!E43</f>
        <v>0</v>
      </c>
      <c r="K119" s="62">
        <f>+'2.3'!F43</f>
        <v>0</v>
      </c>
      <c r="L119" s="71">
        <f t="shared" si="15"/>
        <v>0</v>
      </c>
      <c r="M119" s="71">
        <f t="shared" si="16"/>
        <v>0</v>
      </c>
      <c r="N119" s="39">
        <f t="shared" si="47"/>
        <v>41491</v>
      </c>
    </row>
    <row r="120" spans="1:14" x14ac:dyDescent="0.35">
      <c r="A120">
        <f t="shared" si="18"/>
        <v>39</v>
      </c>
      <c r="B120">
        <f t="shared" ref="B120:E120" si="58">+B119</f>
        <v>1</v>
      </c>
      <c r="C120" s="82" t="str">
        <f t="shared" si="58"/>
        <v>VENTAS Y MARKETING</v>
      </c>
      <c r="D120" s="62" t="str">
        <f t="shared" si="58"/>
        <v>1.3</v>
      </c>
      <c r="E120" s="62" t="str">
        <f t="shared" si="58"/>
        <v>POLÍTICA DE PRECIOS, DESCUENTOS Y PROMOCIONES</v>
      </c>
      <c r="F120" s="62" t="str">
        <f t="shared" si="20"/>
        <v>José López</v>
      </c>
      <c r="G120" s="62" t="str">
        <f t="shared" si="20"/>
        <v>Francisco Fuentes</v>
      </c>
      <c r="H120" s="62">
        <f>+'2.3'!C44</f>
        <v>0</v>
      </c>
      <c r="I120" s="62">
        <f>+'2.3'!D44</f>
        <v>0</v>
      </c>
      <c r="J120" s="62">
        <f>+'2.3'!E44</f>
        <v>0</v>
      </c>
      <c r="K120" s="62">
        <f>+'2.3'!F44</f>
        <v>0</v>
      </c>
      <c r="L120" s="71">
        <f t="shared" si="15"/>
        <v>0</v>
      </c>
      <c r="M120" s="71">
        <f t="shared" si="16"/>
        <v>0</v>
      </c>
      <c r="N120" s="39">
        <f t="shared" si="47"/>
        <v>41491</v>
      </c>
    </row>
    <row r="121" spans="1:14" x14ac:dyDescent="0.35">
      <c r="A121">
        <f t="shared" si="18"/>
        <v>40</v>
      </c>
      <c r="B121">
        <f t="shared" ref="B121:E121" si="59">+B120</f>
        <v>1</v>
      </c>
      <c r="C121" s="82" t="str">
        <f t="shared" si="59"/>
        <v>VENTAS Y MARKETING</v>
      </c>
      <c r="D121" s="62" t="str">
        <f t="shared" si="59"/>
        <v>1.3</v>
      </c>
      <c r="E121" s="62" t="str">
        <f t="shared" si="59"/>
        <v>POLÍTICA DE PRECIOS, DESCUENTOS Y PROMOCIONES</v>
      </c>
      <c r="F121" s="62" t="str">
        <f t="shared" si="20"/>
        <v>José López</v>
      </c>
      <c r="G121" s="62" t="str">
        <f t="shared" si="20"/>
        <v>Francisco Fuentes</v>
      </c>
      <c r="H121" s="62">
        <f>+'2.3'!C45</f>
        <v>0</v>
      </c>
      <c r="I121" s="62">
        <f>+'2.3'!D45</f>
        <v>0</v>
      </c>
      <c r="J121" s="62">
        <f>+'2.3'!E45</f>
        <v>0</v>
      </c>
      <c r="K121" s="62">
        <f>+'2.3'!F45</f>
        <v>0</v>
      </c>
      <c r="L121" s="71">
        <f t="shared" si="15"/>
        <v>0</v>
      </c>
      <c r="M121" s="71">
        <f t="shared" si="16"/>
        <v>0</v>
      </c>
      <c r="N121" s="39">
        <f t="shared" si="47"/>
        <v>41491</v>
      </c>
    </row>
  </sheetData>
  <autoFilter ref="A1:N12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B2:G8"/>
  <sheetViews>
    <sheetView showGridLines="0" workbookViewId="0">
      <selection activeCell="C11" sqref="C11"/>
    </sheetView>
  </sheetViews>
  <sheetFormatPr baseColWidth="10" defaultRowHeight="14.5" x14ac:dyDescent="0.35"/>
  <cols>
    <col min="1" max="1" width="5.1796875" customWidth="1"/>
    <col min="2" max="2" width="34" style="31" customWidth="1"/>
    <col min="3" max="3" width="16" customWidth="1"/>
    <col min="4" max="4" width="18.1796875" customWidth="1"/>
    <col min="5" max="5" width="22.453125" customWidth="1"/>
    <col min="6" max="6" width="22.1796875" customWidth="1"/>
    <col min="7" max="7" width="14.453125" customWidth="1"/>
    <col min="8" max="8" width="15.1796875" customWidth="1"/>
    <col min="9" max="9" width="26.54296875" customWidth="1"/>
    <col min="10" max="10" width="24.7265625" customWidth="1"/>
  </cols>
  <sheetData>
    <row r="2" spans="2:7" x14ac:dyDescent="0.35">
      <c r="B2" s="91" t="s">
        <v>154</v>
      </c>
    </row>
    <row r="6" spans="2:7" x14ac:dyDescent="0.35">
      <c r="F6" s="73"/>
      <c r="G6" s="74"/>
    </row>
    <row r="7" spans="2:7" x14ac:dyDescent="0.35">
      <c r="B7" s="88" t="s">
        <v>128</v>
      </c>
      <c r="C7" s="62" t="s">
        <v>152</v>
      </c>
      <c r="D7" s="62" t="s">
        <v>142</v>
      </c>
    </row>
    <row r="8" spans="2:7" x14ac:dyDescent="0.35">
      <c r="B8" s="31" t="s">
        <v>180</v>
      </c>
      <c r="C8" s="42">
        <v>0.4777777777777778</v>
      </c>
      <c r="D8" s="42">
        <v>0.5444444444444444</v>
      </c>
    </row>
  </sheetData>
  <pageMargins left="0.7" right="0.7" top="0.75" bottom="0.75" header="0.3" footer="0.3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B1:H10"/>
  <sheetViews>
    <sheetView showGridLines="0" zoomScale="90" zoomScaleNormal="90" workbookViewId="0">
      <pane ySplit="7" topLeftCell="A8" activePane="bottomLeft" state="frozen"/>
      <selection pane="bottomLeft" activeCell="B19" sqref="B19"/>
    </sheetView>
  </sheetViews>
  <sheetFormatPr baseColWidth="10" defaultRowHeight="14.5" x14ac:dyDescent="0.35"/>
  <cols>
    <col min="1" max="1" width="5.1796875" customWidth="1"/>
    <col min="2" max="2" width="56" customWidth="1"/>
    <col min="3" max="3" width="27.36328125" customWidth="1"/>
    <col min="4" max="4" width="15.81640625" customWidth="1"/>
    <col min="5" max="5" width="13.81640625" customWidth="1"/>
    <col min="6" max="6" width="9.36328125" customWidth="1"/>
    <col min="7" max="7" width="14.453125" customWidth="1"/>
    <col min="8" max="8" width="15.1796875" customWidth="1"/>
    <col min="9" max="9" width="18.81640625" bestFit="1" customWidth="1"/>
    <col min="10" max="10" width="24.7265625" customWidth="1"/>
  </cols>
  <sheetData>
    <row r="1" spans="2:8" x14ac:dyDescent="0.35">
      <c r="B1" s="90" t="s">
        <v>153</v>
      </c>
      <c r="G1" t="s">
        <v>152</v>
      </c>
      <c r="H1" t="s">
        <v>142</v>
      </c>
    </row>
    <row r="3" spans="2:8" x14ac:dyDescent="0.35">
      <c r="B3" s="41" t="s">
        <v>128</v>
      </c>
      <c r="C3" t="s">
        <v>180</v>
      </c>
      <c r="G3" s="75">
        <v>0.6</v>
      </c>
      <c r="H3" s="75">
        <v>0.6</v>
      </c>
    </row>
    <row r="4" spans="2:8" x14ac:dyDescent="0.35">
      <c r="B4" s="41" t="s">
        <v>126</v>
      </c>
      <c r="C4" t="s">
        <v>156</v>
      </c>
      <c r="G4" s="76">
        <v>0.4</v>
      </c>
      <c r="H4" s="76">
        <v>0.4</v>
      </c>
    </row>
    <row r="5" spans="2:8" x14ac:dyDescent="0.35">
      <c r="B5" s="41" t="s">
        <v>120</v>
      </c>
      <c r="C5" t="s">
        <v>156</v>
      </c>
    </row>
    <row r="6" spans="2:8" x14ac:dyDescent="0.35">
      <c r="F6" s="73"/>
      <c r="G6" s="74"/>
    </row>
    <row r="7" spans="2:8" x14ac:dyDescent="0.35">
      <c r="B7" s="41" t="s">
        <v>134</v>
      </c>
      <c r="C7" s="62" t="s">
        <v>152</v>
      </c>
      <c r="D7" s="62" t="s">
        <v>142</v>
      </c>
    </row>
    <row r="8" spans="2:8" x14ac:dyDescent="0.35">
      <c r="B8" s="31" t="s">
        <v>174</v>
      </c>
      <c r="C8" s="42">
        <v>0.66666666666666663</v>
      </c>
      <c r="D8" s="42">
        <v>0.4</v>
      </c>
    </row>
    <row r="9" spans="2:8" x14ac:dyDescent="0.35">
      <c r="B9" s="31" t="s">
        <v>176</v>
      </c>
      <c r="C9" s="42">
        <v>0.53333333333333333</v>
      </c>
      <c r="D9" s="42">
        <v>0.53333333333333333</v>
      </c>
    </row>
    <row r="10" spans="2:8" x14ac:dyDescent="0.35">
      <c r="B10" s="31" t="s">
        <v>178</v>
      </c>
      <c r="C10" s="42">
        <v>0.23333333333333334</v>
      </c>
      <c r="D10" s="42">
        <v>0.7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B1:F46"/>
  <sheetViews>
    <sheetView showGridLines="0" zoomScale="80" zoomScaleNormal="80" workbookViewId="0">
      <pane ySplit="7" topLeftCell="A8" activePane="bottomLeft" state="frozen"/>
      <selection pane="bottomLeft" activeCell="C13" sqref="C13"/>
    </sheetView>
  </sheetViews>
  <sheetFormatPr baseColWidth="10" defaultRowHeight="14.5" x14ac:dyDescent="0.35"/>
  <cols>
    <col min="1" max="1" width="5.1796875" customWidth="1"/>
    <col min="2" max="2" width="10.26953125" style="77" customWidth="1"/>
    <col min="3" max="4" width="32.36328125" style="77" customWidth="1"/>
    <col min="5" max="5" width="22.453125" customWidth="1"/>
    <col min="6" max="6" width="22.1796875" customWidth="1"/>
    <col min="7" max="7" width="26.54296875" customWidth="1"/>
    <col min="8" max="8" width="24.7265625" customWidth="1"/>
  </cols>
  <sheetData>
    <row r="1" spans="2:6" x14ac:dyDescent="0.35">
      <c r="B1" s="92" t="s">
        <v>155</v>
      </c>
      <c r="C1" s="92"/>
    </row>
    <row r="3" spans="2:6" x14ac:dyDescent="0.35">
      <c r="B3" s="41" t="s">
        <v>128</v>
      </c>
      <c r="C3" t="s">
        <v>180</v>
      </c>
    </row>
    <row r="4" spans="2:6" x14ac:dyDescent="0.35">
      <c r="B4" s="41" t="s">
        <v>126</v>
      </c>
      <c r="C4" t="s">
        <v>156</v>
      </c>
    </row>
    <row r="5" spans="2:6" x14ac:dyDescent="0.35">
      <c r="B5" s="41" t="s">
        <v>120</v>
      </c>
      <c r="C5" t="s">
        <v>156</v>
      </c>
    </row>
    <row r="6" spans="2:6" x14ac:dyDescent="0.35">
      <c r="F6" s="73"/>
    </row>
    <row r="7" spans="2:6" x14ac:dyDescent="0.35">
      <c r="B7" s="78" t="s">
        <v>133</v>
      </c>
      <c r="C7" s="78" t="s">
        <v>134</v>
      </c>
      <c r="D7" s="78" t="s">
        <v>118</v>
      </c>
      <c r="E7" s="89" t="s">
        <v>152</v>
      </c>
      <c r="F7" s="89" t="s">
        <v>142</v>
      </c>
    </row>
    <row r="8" spans="2:6" ht="58" x14ac:dyDescent="0.35">
      <c r="B8" s="77" t="s">
        <v>157</v>
      </c>
      <c r="C8" t="s">
        <v>174</v>
      </c>
      <c r="D8" s="31" t="s">
        <v>181</v>
      </c>
      <c r="E8" s="42">
        <v>0.5</v>
      </c>
      <c r="F8" s="42">
        <v>0.1</v>
      </c>
    </row>
    <row r="9" spans="2:6" ht="43.5" x14ac:dyDescent="0.35">
      <c r="B9" s="77" t="s">
        <v>157</v>
      </c>
      <c r="C9" t="s">
        <v>174</v>
      </c>
      <c r="D9" s="31" t="s">
        <v>182</v>
      </c>
      <c r="E9" s="42">
        <v>0.5</v>
      </c>
      <c r="F9" s="42">
        <v>1</v>
      </c>
    </row>
    <row r="10" spans="2:6" ht="29" x14ac:dyDescent="0.35">
      <c r="B10" s="77" t="s">
        <v>157</v>
      </c>
      <c r="C10" t="s">
        <v>174</v>
      </c>
      <c r="D10" s="31" t="s">
        <v>183</v>
      </c>
      <c r="E10" s="42">
        <v>1</v>
      </c>
      <c r="F10" s="42">
        <v>0.1</v>
      </c>
    </row>
    <row r="11" spans="2:6" ht="43.5" x14ac:dyDescent="0.35">
      <c r="B11" t="s">
        <v>158</v>
      </c>
      <c r="C11" t="s">
        <v>176</v>
      </c>
      <c r="D11" s="31" t="s">
        <v>184</v>
      </c>
      <c r="E11" s="42">
        <v>0.1</v>
      </c>
      <c r="F11" s="42">
        <v>0.5</v>
      </c>
    </row>
    <row r="12" spans="2:6" ht="87" x14ac:dyDescent="0.35">
      <c r="B12" t="s">
        <v>158</v>
      </c>
      <c r="C12" t="s">
        <v>176</v>
      </c>
      <c r="D12" s="31" t="s">
        <v>185</v>
      </c>
      <c r="E12" s="42">
        <v>0.5</v>
      </c>
      <c r="F12" s="42">
        <v>1</v>
      </c>
    </row>
    <row r="13" spans="2:6" ht="72.5" x14ac:dyDescent="0.35">
      <c r="B13" t="s">
        <v>158</v>
      </c>
      <c r="C13" t="s">
        <v>176</v>
      </c>
      <c r="D13" s="31" t="s">
        <v>186</v>
      </c>
      <c r="E13" s="42">
        <v>1</v>
      </c>
      <c r="F13" s="42">
        <v>0.1</v>
      </c>
    </row>
    <row r="14" spans="2:6" ht="58" x14ac:dyDescent="0.35">
      <c r="B14" s="77" t="s">
        <v>159</v>
      </c>
      <c r="C14" t="s">
        <v>178</v>
      </c>
      <c r="D14" s="31" t="s">
        <v>187</v>
      </c>
      <c r="E14" s="42">
        <v>0.5</v>
      </c>
      <c r="F14" s="42">
        <v>0.1</v>
      </c>
    </row>
    <row r="15" spans="2:6" ht="58" x14ac:dyDescent="0.35">
      <c r="B15" s="77" t="s">
        <v>159</v>
      </c>
      <c r="C15" t="s">
        <v>178</v>
      </c>
      <c r="D15" s="31" t="s">
        <v>188</v>
      </c>
      <c r="E15" s="42">
        <v>0.1</v>
      </c>
      <c r="F15" s="42">
        <v>1</v>
      </c>
    </row>
    <row r="16" spans="2:6" ht="43.5" x14ac:dyDescent="0.35">
      <c r="B16" s="77" t="s">
        <v>159</v>
      </c>
      <c r="C16" t="s">
        <v>178</v>
      </c>
      <c r="D16" s="31" t="s">
        <v>189</v>
      </c>
      <c r="E16" s="42">
        <v>0.1</v>
      </c>
      <c r="F16" s="42">
        <v>1</v>
      </c>
    </row>
    <row r="17" spans="2:4" x14ac:dyDescent="0.35">
      <c r="B17"/>
      <c r="C17"/>
      <c r="D17"/>
    </row>
    <row r="18" spans="2:4" x14ac:dyDescent="0.35">
      <c r="B18"/>
      <c r="C18"/>
      <c r="D18"/>
    </row>
    <row r="19" spans="2:4" x14ac:dyDescent="0.35">
      <c r="B19"/>
      <c r="C19"/>
      <c r="D19"/>
    </row>
    <row r="20" spans="2:4" x14ac:dyDescent="0.35">
      <c r="B20"/>
      <c r="C20"/>
      <c r="D20"/>
    </row>
    <row r="21" spans="2:4" x14ac:dyDescent="0.35">
      <c r="B21"/>
      <c r="C21"/>
      <c r="D21"/>
    </row>
    <row r="22" spans="2:4" x14ac:dyDescent="0.35">
      <c r="B22"/>
      <c r="C22"/>
      <c r="D22"/>
    </row>
    <row r="23" spans="2:4" x14ac:dyDescent="0.35">
      <c r="B23"/>
      <c r="C23"/>
      <c r="D23"/>
    </row>
    <row r="24" spans="2:4" x14ac:dyDescent="0.35">
      <c r="B24"/>
      <c r="C24"/>
      <c r="D24"/>
    </row>
    <row r="25" spans="2:4" x14ac:dyDescent="0.35">
      <c r="B25"/>
      <c r="C25"/>
      <c r="D25"/>
    </row>
    <row r="26" spans="2:4" x14ac:dyDescent="0.35">
      <c r="B26"/>
      <c r="C26"/>
      <c r="D26"/>
    </row>
    <row r="27" spans="2:4" x14ac:dyDescent="0.35">
      <c r="B27"/>
      <c r="C27"/>
      <c r="D27"/>
    </row>
    <row r="28" spans="2:4" x14ac:dyDescent="0.35">
      <c r="B28"/>
      <c r="C28"/>
      <c r="D28"/>
    </row>
    <row r="29" spans="2:4" x14ac:dyDescent="0.35">
      <c r="B29"/>
      <c r="C29"/>
      <c r="D29"/>
    </row>
    <row r="30" spans="2:4" x14ac:dyDescent="0.35">
      <c r="B30"/>
      <c r="C30"/>
      <c r="D30"/>
    </row>
    <row r="31" spans="2:4" x14ac:dyDescent="0.35">
      <c r="B31"/>
      <c r="C31"/>
      <c r="D31"/>
    </row>
    <row r="32" spans="2:4" x14ac:dyDescent="0.35">
      <c r="B32"/>
      <c r="C32"/>
      <c r="D32"/>
    </row>
    <row r="33" spans="2:4" x14ac:dyDescent="0.35">
      <c r="B33"/>
      <c r="C33"/>
      <c r="D33"/>
    </row>
    <row r="34" spans="2:4" x14ac:dyDescent="0.35">
      <c r="B34"/>
      <c r="C34"/>
      <c r="D34"/>
    </row>
    <row r="35" spans="2:4" x14ac:dyDescent="0.35">
      <c r="B35"/>
      <c r="C35"/>
      <c r="D35"/>
    </row>
    <row r="36" spans="2:4" x14ac:dyDescent="0.35">
      <c r="B36"/>
      <c r="C36"/>
      <c r="D36"/>
    </row>
    <row r="37" spans="2:4" x14ac:dyDescent="0.35">
      <c r="B37"/>
      <c r="C37"/>
      <c r="D37"/>
    </row>
    <row r="38" spans="2:4" x14ac:dyDescent="0.35">
      <c r="B38"/>
      <c r="C38"/>
      <c r="D38"/>
    </row>
    <row r="39" spans="2:4" x14ac:dyDescent="0.35">
      <c r="B39"/>
      <c r="C39"/>
      <c r="D39"/>
    </row>
    <row r="40" spans="2:4" x14ac:dyDescent="0.35">
      <c r="B40"/>
      <c r="C40"/>
      <c r="D40"/>
    </row>
    <row r="41" spans="2:4" x14ac:dyDescent="0.35">
      <c r="B41"/>
      <c r="C41"/>
      <c r="D41"/>
    </row>
    <row r="42" spans="2:4" x14ac:dyDescent="0.35">
      <c r="B42"/>
      <c r="C42"/>
      <c r="D42"/>
    </row>
    <row r="43" spans="2:4" x14ac:dyDescent="0.35">
      <c r="B43"/>
      <c r="C43"/>
      <c r="D43"/>
    </row>
    <row r="44" spans="2:4" x14ac:dyDescent="0.35">
      <c r="B44"/>
      <c r="C44"/>
      <c r="D44"/>
    </row>
    <row r="45" spans="2:4" x14ac:dyDescent="0.35">
      <c r="B45"/>
      <c r="C45"/>
      <c r="D45"/>
    </row>
    <row r="46" spans="2:4" x14ac:dyDescent="0.35">
      <c r="B46"/>
      <c r="C46"/>
      <c r="D4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tex</vt:lpstr>
      <vt:lpstr>I</vt:lpstr>
      <vt:lpstr>2.1</vt:lpstr>
      <vt:lpstr>2.2</vt:lpstr>
      <vt:lpstr>2.3</vt:lpstr>
      <vt:lpstr>BD</vt:lpstr>
      <vt:lpstr>TD0</vt:lpstr>
      <vt:lpstr>TD1</vt:lpstr>
      <vt:lpstr>TD2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</dc:creator>
  <cp:lastModifiedBy>luis</cp:lastModifiedBy>
  <dcterms:created xsi:type="dcterms:W3CDTF">2010-04-07T22:38:25Z</dcterms:created>
  <dcterms:modified xsi:type="dcterms:W3CDTF">2017-01-09T21:07:48Z</dcterms:modified>
</cp:coreProperties>
</file>