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 activeTab="1"/>
  </bookViews>
  <sheets>
    <sheet name="datos" sheetId="1" r:id="rId1"/>
    <sheet name="TD_11_5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P3" i="1" l="1"/>
  <c r="J2" i="1"/>
  <c r="I3" i="1"/>
  <c r="J3" i="1" s="1"/>
  <c r="F20" i="1"/>
  <c r="D20" i="1"/>
  <c r="D19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I4" i="1" l="1"/>
  <c r="I5" i="1" s="1"/>
  <c r="J4" i="1"/>
  <c r="I6" i="1" l="1"/>
  <c r="J5" i="1"/>
  <c r="I7" i="1" l="1"/>
  <c r="J6" i="1"/>
  <c r="I8" i="1" l="1"/>
  <c r="J7" i="1"/>
  <c r="I9" i="1" l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20" i="1" s="1"/>
  <c r="J19" i="1"/>
</calcChain>
</file>

<file path=xl/sharedStrings.xml><?xml version="1.0" encoding="utf-8"?>
<sst xmlns="http://schemas.openxmlformats.org/spreadsheetml/2006/main" count="211" uniqueCount="103">
  <si>
    <t>Estado</t>
  </si>
  <si>
    <t>Marca</t>
  </si>
  <si>
    <t>Modelo</t>
  </si>
  <si>
    <t>Nº_Serie</t>
  </si>
  <si>
    <t xml:space="preserve">Empleado </t>
  </si>
  <si>
    <t>Descripción</t>
  </si>
  <si>
    <t>Proveedor</t>
  </si>
  <si>
    <t>Departamento</t>
  </si>
  <si>
    <t>Clase</t>
  </si>
  <si>
    <t>Importe</t>
  </si>
  <si>
    <t>Vida útil</t>
  </si>
  <si>
    <t>Maquinaria tipo A</t>
  </si>
  <si>
    <t>Insatalaciones tipo B</t>
  </si>
  <si>
    <t>FRE</t>
  </si>
  <si>
    <t>DFE</t>
  </si>
  <si>
    <t>LKJ</t>
  </si>
  <si>
    <t>FRG</t>
  </si>
  <si>
    <t>UTR</t>
  </si>
  <si>
    <t>GTR</t>
  </si>
  <si>
    <t>Elmentos de transporte tipo C</t>
  </si>
  <si>
    <t>Instalaciones técnicas tipo D</t>
  </si>
  <si>
    <t>Mobiliario tipo E</t>
  </si>
  <si>
    <t>Maquinaria</t>
  </si>
  <si>
    <t>Mobiliario</t>
  </si>
  <si>
    <t>Instalaciones</t>
  </si>
  <si>
    <t>Vehículos</t>
  </si>
  <si>
    <t>ABZ1</t>
  </si>
  <si>
    <t>Fabricación</t>
  </si>
  <si>
    <t>Almacén</t>
  </si>
  <si>
    <t>Técnico</t>
  </si>
  <si>
    <t>Logística</t>
  </si>
  <si>
    <t>Activo</t>
  </si>
  <si>
    <t>AZ1</t>
  </si>
  <si>
    <t>AZ2</t>
  </si>
  <si>
    <t>AZ3</t>
  </si>
  <si>
    <t>AZ4</t>
  </si>
  <si>
    <t>AZ5</t>
  </si>
  <si>
    <t>AZ6</t>
  </si>
  <si>
    <t>AZ7</t>
  </si>
  <si>
    <t>AZ8</t>
  </si>
  <si>
    <t>AZ9</t>
  </si>
  <si>
    <t>AZ10</t>
  </si>
  <si>
    <t>AZ11</t>
  </si>
  <si>
    <t>AZ12</t>
  </si>
  <si>
    <t>AZ13</t>
  </si>
  <si>
    <t>AZ14</t>
  </si>
  <si>
    <t>AZ15</t>
  </si>
  <si>
    <t>AZ16</t>
  </si>
  <si>
    <t>AZ17</t>
  </si>
  <si>
    <t>AZ18</t>
  </si>
  <si>
    <t>AZ19</t>
  </si>
  <si>
    <t>XYZ2</t>
  </si>
  <si>
    <t>XYZ3</t>
  </si>
  <si>
    <t>XYZ4</t>
  </si>
  <si>
    <t>XYZ5</t>
  </si>
  <si>
    <t>XYZ6</t>
  </si>
  <si>
    <t>XYZ7</t>
  </si>
  <si>
    <t>XYZ8</t>
  </si>
  <si>
    <t>XYZ9</t>
  </si>
  <si>
    <t>XYZ10</t>
  </si>
  <si>
    <t>XYZ11</t>
  </si>
  <si>
    <t>XYZ12</t>
  </si>
  <si>
    <t>XYZ13</t>
  </si>
  <si>
    <t>XYZ14</t>
  </si>
  <si>
    <t>XYZ15</t>
  </si>
  <si>
    <t>XYZ16</t>
  </si>
  <si>
    <t>XYZ17</t>
  </si>
  <si>
    <t>XYZ18</t>
  </si>
  <si>
    <t>XYZ19</t>
  </si>
  <si>
    <t>XYZ20</t>
  </si>
  <si>
    <t>123456A</t>
  </si>
  <si>
    <t>ABZ2</t>
  </si>
  <si>
    <t>ABZ3</t>
  </si>
  <si>
    <t>ABZ4</t>
  </si>
  <si>
    <t>ABZ5</t>
  </si>
  <si>
    <t>ABZ6</t>
  </si>
  <si>
    <t>ABZ7</t>
  </si>
  <si>
    <t>ABZ8</t>
  </si>
  <si>
    <t>ABZ9</t>
  </si>
  <si>
    <t>ABZ10</t>
  </si>
  <si>
    <t>ABZ11</t>
  </si>
  <si>
    <t>ABZ12</t>
  </si>
  <si>
    <t>ABZ13</t>
  </si>
  <si>
    <t>ABZ14</t>
  </si>
  <si>
    <t>ABZ15</t>
  </si>
  <si>
    <t>ABZ16</t>
  </si>
  <si>
    <t>ABZ17</t>
  </si>
  <si>
    <t>ABZ18</t>
  </si>
  <si>
    <t>ABZ19</t>
  </si>
  <si>
    <t>Id_Inmovilizado</t>
  </si>
  <si>
    <t>Total</t>
  </si>
  <si>
    <t>Total general</t>
  </si>
  <si>
    <t>Suma de Importe</t>
  </si>
  <si>
    <t>Mes compra</t>
  </si>
  <si>
    <t>Fecha compra</t>
  </si>
  <si>
    <t>Año compra</t>
  </si>
  <si>
    <t>Ubicación</t>
  </si>
  <si>
    <t>Zona A</t>
  </si>
  <si>
    <t>Zona B</t>
  </si>
  <si>
    <t>Zona C</t>
  </si>
  <si>
    <t>Zona D</t>
  </si>
  <si>
    <t>Zona E</t>
  </si>
  <si>
    <t>Zona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</si>
</sst>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C0A]mmm\-yy;@"/>
    <numFmt numFmtId="165" formatCode="_-* #,##0\ _€_-;\-* #,##0\ _€_-;_-* &quot;-&quot;??\ _€_-;_-@_-"/>
    <numFmt numFmtId="166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 applyBorder="1"/>
    <xf numFmtId="0" fontId="3" fillId="0" borderId="0" xfId="0" applyFont="1"/>
    <xf numFmtId="0" fontId="5" fillId="0" borderId="0" xfId="0" applyFont="1"/>
    <xf numFmtId="0" fontId="2" fillId="2" borderId="0" xfId="0" applyFont="1" applyFill="1"/>
    <xf numFmtId="0" fontId="2" fillId="2" borderId="0" xfId="0" applyFont="1" applyFill="1" applyBorder="1" applyAlignment="1">
      <alignment horizontal="left"/>
    </xf>
    <xf numFmtId="0" fontId="4" fillId="2" borderId="0" xfId="0" applyFont="1" applyFill="1"/>
    <xf numFmtId="0" fontId="2" fillId="2" borderId="0" xfId="0" applyFont="1" applyFill="1" applyAlignment="1">
      <alignment horizontal="left"/>
    </xf>
    <xf numFmtId="14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0" xfId="0" pivotButton="1"/>
    <xf numFmtId="166" fontId="0" fillId="0" borderId="0" xfId="0" applyNumberFormat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2</xdr:row>
      <xdr:rowOff>12700</xdr:rowOff>
    </xdr:from>
    <xdr:to>
      <xdr:col>15</xdr:col>
      <xdr:colOff>218440</xdr:colOff>
      <xdr:row>12</xdr:row>
      <xdr:rowOff>53340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91300" y="3937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927431249998" createdVersion="3" refreshedVersion="3" recordCount="19">
  <cacheSource type="worksheet">
    <worksheetSource ref="A1:P20" sheet="datos"/>
  </cacheSource>
  <cacheFields count="16">
    <cacheField name="Id_Inmovilizado" numFmtId="0">
      <sharedItems containsSemiMixedTypes="0" containsString="0" containsNumber="1" containsInteger="1" minValue="1001" maxValue="1019"/>
    </cacheField>
    <cacheField name="Descripción" numFmtId="0">
      <sharedItems count="5">
        <s v="Maquinaria tipo A"/>
        <s v="Insatalaciones tipo B"/>
        <s v="Elmentos de transporte tipo C"/>
        <s v="Instalaciones técnicas tipo D"/>
        <s v="Mobiliario tipo E"/>
      </sharedItems>
    </cacheField>
    <cacheField name="Clase" numFmtId="0">
      <sharedItems count="4">
        <s v="Maquinaria"/>
        <s v="Instalaciones"/>
        <s v="Vehículos"/>
        <s v="Mobiliario"/>
      </sharedItems>
    </cacheField>
    <cacheField name="Empleado " numFmtId="0">
      <sharedItems count="6">
        <s v="FRE"/>
        <s v="DFE"/>
        <s v="LKJ"/>
        <s v="FRG"/>
        <s v="UTR"/>
        <s v="GTR"/>
      </sharedItems>
    </cacheField>
    <cacheField name="Proveedor" numFmtId="0">
      <sharedItems count="19">
        <s v="ABZ1"/>
        <s v="ABZ2"/>
        <s v="ABZ3"/>
        <s v="ABZ4"/>
        <s v="ABZ5"/>
        <s v="ABZ6"/>
        <s v="ABZ7"/>
        <s v="ABZ8"/>
        <s v="ABZ9"/>
        <s v="ABZ10"/>
        <s v="ABZ11"/>
        <s v="ABZ12"/>
        <s v="ABZ13"/>
        <s v="ABZ14"/>
        <s v="ABZ15"/>
        <s v="ABZ16"/>
        <s v="ABZ17"/>
        <s v="ABZ18"/>
        <s v="ABZ19"/>
      </sharedItems>
    </cacheField>
    <cacheField name="Departamento" numFmtId="0">
      <sharedItems count="4">
        <s v="Fabricación"/>
        <s v="Almacén"/>
        <s v="Técnico"/>
        <s v="Logística"/>
      </sharedItems>
    </cacheField>
    <cacheField name="Ubicación" numFmtId="0">
      <sharedItems count="6">
        <s v="Zona A"/>
        <s v="Zona B"/>
        <s v="Zona C"/>
        <s v="Zona D"/>
        <s v="Zona E"/>
        <s v="Zona F"/>
      </sharedItems>
    </cacheField>
    <cacheField name="Estado" numFmtId="0">
      <sharedItems count="1">
        <s v="Activo"/>
      </sharedItems>
    </cacheField>
    <cacheField name="Fecha compra" numFmtId="14">
      <sharedItems containsSemiMixedTypes="0" containsNonDate="0" containsDate="1" containsString="0" minDate="2007-01-01T00:00:00" maxDate="2007-09-29T00:00:00"/>
    </cacheField>
    <cacheField name="Mes compra" numFmtId="164">
      <sharedItems containsSemiMixedTypes="0" containsNonDate="0" containsDate="1" containsString="0" minDate="2007-01-01T00:00:00" maxDate="2007-09-29T00:00:00"/>
    </cacheField>
    <cacheField name="Año compra" numFmtId="0">
      <sharedItems containsSemiMixedTypes="0" containsString="0" containsNumber="1" containsInteger="1" minValue="2007" maxValue="2007" count="1">
        <n v="2007"/>
      </sharedItems>
    </cacheField>
    <cacheField name="Marca" numFmtId="0">
      <sharedItems count="19">
        <s v="AZ1"/>
        <s v="AZ2"/>
        <s v="AZ3"/>
        <s v="AZ4"/>
        <s v="AZ5"/>
        <s v="AZ6"/>
        <s v="AZ7"/>
        <s v="AZ8"/>
        <s v="AZ9"/>
        <s v="AZ10"/>
        <s v="AZ11"/>
        <s v="AZ12"/>
        <s v="AZ13"/>
        <s v="AZ14"/>
        <s v="AZ15"/>
        <s v="AZ16"/>
        <s v="AZ17"/>
        <s v="AZ18"/>
        <s v="AZ19"/>
      </sharedItems>
    </cacheField>
    <cacheField name="Modelo" numFmtId="0">
      <sharedItems/>
    </cacheField>
    <cacheField name="Nº_Serie" numFmtId="0">
      <sharedItems/>
    </cacheField>
    <cacheField name="Vida útil" numFmtId="0">
      <sharedItems containsSemiMixedTypes="0" containsString="0" containsNumber="1" containsInteger="1" minValue="5" maxValue="10"/>
    </cacheField>
    <cacheField name="Importe" numFmtId="165">
      <sharedItems containsSemiMixedTypes="0" containsString="0" containsNumber="1" containsInteger="1" minValue="2345" maxValue="98765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1001"/>
    <x v="0"/>
    <x v="0"/>
    <x v="0"/>
    <x v="0"/>
    <x v="0"/>
    <x v="0"/>
    <x v="0"/>
    <d v="2007-01-01T00:00:00"/>
    <d v="2007-01-01T00:00:00"/>
    <x v="0"/>
    <x v="0"/>
    <s v="XYZ2"/>
    <s v="123456A"/>
    <n v="10"/>
    <n v="21344"/>
  </r>
  <r>
    <n v="1002"/>
    <x v="0"/>
    <x v="0"/>
    <x v="1"/>
    <x v="1"/>
    <x v="1"/>
    <x v="1"/>
    <x v="0"/>
    <d v="2007-01-16T00:00:00"/>
    <d v="2007-01-16T00:00:00"/>
    <x v="0"/>
    <x v="1"/>
    <s v="XYZ3"/>
    <s v="123456A"/>
    <n v="10"/>
    <n v="85376"/>
  </r>
  <r>
    <n v="1003"/>
    <x v="0"/>
    <x v="0"/>
    <x v="2"/>
    <x v="2"/>
    <x v="2"/>
    <x v="2"/>
    <x v="0"/>
    <d v="2007-01-31T00:00:00"/>
    <d v="2007-01-31T00:00:00"/>
    <x v="0"/>
    <x v="2"/>
    <s v="XYZ4"/>
    <s v="123456A"/>
    <n v="10"/>
    <n v="34467"/>
  </r>
  <r>
    <n v="1004"/>
    <x v="0"/>
    <x v="0"/>
    <x v="3"/>
    <x v="3"/>
    <x v="3"/>
    <x v="3"/>
    <x v="0"/>
    <d v="2007-02-15T00:00:00"/>
    <d v="2007-02-15T00:00:00"/>
    <x v="0"/>
    <x v="3"/>
    <s v="XYZ5"/>
    <s v="123456A"/>
    <n v="10"/>
    <n v="12335"/>
  </r>
  <r>
    <n v="1005"/>
    <x v="1"/>
    <x v="1"/>
    <x v="4"/>
    <x v="4"/>
    <x v="0"/>
    <x v="4"/>
    <x v="0"/>
    <d v="2007-03-02T00:00:00"/>
    <d v="2007-03-02T00:00:00"/>
    <x v="0"/>
    <x v="4"/>
    <s v="XYZ6"/>
    <s v="123456A"/>
    <n v="10"/>
    <n v="41235"/>
  </r>
  <r>
    <n v="1006"/>
    <x v="1"/>
    <x v="1"/>
    <x v="5"/>
    <x v="5"/>
    <x v="1"/>
    <x v="5"/>
    <x v="0"/>
    <d v="2007-03-17T00:00:00"/>
    <d v="2007-03-17T00:00:00"/>
    <x v="0"/>
    <x v="5"/>
    <s v="XYZ7"/>
    <s v="123456A"/>
    <n v="10"/>
    <n v="45689"/>
  </r>
  <r>
    <n v="1007"/>
    <x v="1"/>
    <x v="1"/>
    <x v="0"/>
    <x v="6"/>
    <x v="2"/>
    <x v="0"/>
    <x v="0"/>
    <d v="2007-04-01T00:00:00"/>
    <d v="2007-04-01T00:00:00"/>
    <x v="0"/>
    <x v="6"/>
    <s v="XYZ8"/>
    <s v="123456A"/>
    <n v="10"/>
    <n v="2456"/>
  </r>
  <r>
    <n v="1008"/>
    <x v="1"/>
    <x v="1"/>
    <x v="1"/>
    <x v="7"/>
    <x v="3"/>
    <x v="1"/>
    <x v="0"/>
    <d v="2007-04-16T00:00:00"/>
    <d v="2007-04-16T00:00:00"/>
    <x v="0"/>
    <x v="7"/>
    <s v="XYZ9"/>
    <s v="123456A"/>
    <n v="10"/>
    <n v="32456"/>
  </r>
  <r>
    <n v="1009"/>
    <x v="2"/>
    <x v="2"/>
    <x v="2"/>
    <x v="8"/>
    <x v="1"/>
    <x v="2"/>
    <x v="0"/>
    <d v="2007-05-01T00:00:00"/>
    <d v="2007-05-01T00:00:00"/>
    <x v="0"/>
    <x v="8"/>
    <s v="XYZ10"/>
    <s v="123456A"/>
    <n v="5"/>
    <n v="2345"/>
  </r>
  <r>
    <n v="1010"/>
    <x v="2"/>
    <x v="2"/>
    <x v="3"/>
    <x v="9"/>
    <x v="2"/>
    <x v="3"/>
    <x v="0"/>
    <d v="2007-05-16T00:00:00"/>
    <d v="2007-05-16T00:00:00"/>
    <x v="0"/>
    <x v="9"/>
    <s v="XYZ11"/>
    <s v="123456A"/>
    <n v="5"/>
    <n v="4567"/>
  </r>
  <r>
    <n v="1011"/>
    <x v="2"/>
    <x v="2"/>
    <x v="4"/>
    <x v="10"/>
    <x v="3"/>
    <x v="0"/>
    <x v="0"/>
    <d v="2007-05-31T00:00:00"/>
    <d v="2007-05-31T00:00:00"/>
    <x v="0"/>
    <x v="10"/>
    <s v="XYZ12"/>
    <s v="123456A"/>
    <n v="5"/>
    <n v="45678"/>
  </r>
  <r>
    <n v="1012"/>
    <x v="2"/>
    <x v="2"/>
    <x v="0"/>
    <x v="11"/>
    <x v="0"/>
    <x v="1"/>
    <x v="0"/>
    <d v="2007-06-15T00:00:00"/>
    <d v="2007-06-15T00:00:00"/>
    <x v="0"/>
    <x v="11"/>
    <s v="XYZ13"/>
    <s v="123456A"/>
    <n v="5"/>
    <n v="5432"/>
  </r>
  <r>
    <n v="1013"/>
    <x v="2"/>
    <x v="2"/>
    <x v="1"/>
    <x v="12"/>
    <x v="1"/>
    <x v="2"/>
    <x v="0"/>
    <d v="2007-06-30T00:00:00"/>
    <d v="2007-06-30T00:00:00"/>
    <x v="0"/>
    <x v="12"/>
    <s v="XYZ14"/>
    <s v="123456A"/>
    <n v="5"/>
    <n v="2345"/>
  </r>
  <r>
    <n v="1014"/>
    <x v="3"/>
    <x v="1"/>
    <x v="2"/>
    <x v="13"/>
    <x v="1"/>
    <x v="3"/>
    <x v="0"/>
    <d v="2007-07-15T00:00:00"/>
    <d v="2007-07-15T00:00:00"/>
    <x v="0"/>
    <x v="13"/>
    <s v="XYZ15"/>
    <s v="123456A"/>
    <n v="10"/>
    <n v="987654"/>
  </r>
  <r>
    <n v="1015"/>
    <x v="3"/>
    <x v="1"/>
    <x v="3"/>
    <x v="14"/>
    <x v="2"/>
    <x v="4"/>
    <x v="0"/>
    <d v="2007-07-30T00:00:00"/>
    <d v="2007-07-30T00:00:00"/>
    <x v="0"/>
    <x v="14"/>
    <s v="XYZ16"/>
    <s v="123456A"/>
    <n v="10"/>
    <n v="54330"/>
  </r>
  <r>
    <n v="1016"/>
    <x v="3"/>
    <x v="1"/>
    <x v="4"/>
    <x v="15"/>
    <x v="3"/>
    <x v="5"/>
    <x v="0"/>
    <d v="2007-08-14T00:00:00"/>
    <d v="2007-08-14T00:00:00"/>
    <x v="0"/>
    <x v="15"/>
    <s v="XYZ17"/>
    <s v="123456A"/>
    <n v="10"/>
    <n v="234567"/>
  </r>
  <r>
    <n v="1017"/>
    <x v="4"/>
    <x v="3"/>
    <x v="5"/>
    <x v="16"/>
    <x v="0"/>
    <x v="0"/>
    <x v="0"/>
    <d v="2007-08-29T00:00:00"/>
    <d v="2007-08-29T00:00:00"/>
    <x v="0"/>
    <x v="16"/>
    <s v="XYZ18"/>
    <s v="123456A"/>
    <n v="8"/>
    <n v="34546"/>
  </r>
  <r>
    <n v="1018"/>
    <x v="4"/>
    <x v="3"/>
    <x v="4"/>
    <x v="17"/>
    <x v="1"/>
    <x v="0"/>
    <x v="0"/>
    <d v="2007-09-13T00:00:00"/>
    <d v="2007-09-13T00:00:00"/>
    <x v="0"/>
    <x v="17"/>
    <s v="XYZ19"/>
    <s v="123456A"/>
    <n v="8"/>
    <n v="54332"/>
  </r>
  <r>
    <n v="1019"/>
    <x v="4"/>
    <x v="3"/>
    <x v="1"/>
    <x v="18"/>
    <x v="2"/>
    <x v="0"/>
    <x v="0"/>
    <d v="2007-09-28T00:00:00"/>
    <d v="2007-09-28T00:00:00"/>
    <x v="0"/>
    <x v="18"/>
    <s v="XYZ20"/>
    <s v="123456A"/>
    <n v="8"/>
    <n v="34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9:C15" firstHeaderRow="2" firstDataRow="2" firstDataCol="1"/>
  <pivotFields count="16"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6">
        <item x="2"/>
        <item x="1"/>
        <item x="3"/>
        <item x="0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6">
        <item x="1"/>
        <item x="0"/>
        <item x="3"/>
        <item x="5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1"/>
        <item x="0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Importe" fld="15" baseField="0" baseItem="0" numFmtId="166"/>
  </dataFields>
  <pivotTableStyleInfo name="PivotStyleMedium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B1" zoomScale="75" zoomScaleNormal="75" workbookViewId="0">
      <selection activeCell="B36" sqref="B36"/>
    </sheetView>
  </sheetViews>
  <sheetFormatPr baseColWidth="10" defaultRowHeight="15" x14ac:dyDescent="0.25"/>
  <cols>
    <col min="1" max="1" width="16.85546875" style="14" customWidth="1"/>
    <col min="2" max="2" width="29.28515625" customWidth="1"/>
    <col min="3" max="3" width="18.42578125" customWidth="1"/>
    <col min="4" max="4" width="15.5703125" customWidth="1"/>
    <col min="5" max="5" width="16.7109375" customWidth="1"/>
    <col min="6" max="6" width="16.85546875" bestFit="1" customWidth="1"/>
    <col min="7" max="7" width="12.28515625" bestFit="1" customWidth="1"/>
    <col min="8" max="8" width="9" bestFit="1" customWidth="1"/>
    <col min="9" max="9" width="16.85546875" bestFit="1" customWidth="1"/>
    <col min="10" max="10" width="15.42578125" bestFit="1" customWidth="1"/>
    <col min="11" max="11" width="15.5703125" bestFit="1" customWidth="1"/>
    <col min="12" max="12" width="9.42578125" customWidth="1"/>
    <col min="13" max="13" width="9.28515625" bestFit="1" customWidth="1"/>
    <col min="14" max="14" width="10.7109375" bestFit="1" customWidth="1"/>
    <col min="15" max="15" width="10" bestFit="1" customWidth="1"/>
    <col min="16" max="16" width="11.42578125" bestFit="1" customWidth="1"/>
  </cols>
  <sheetData>
    <row r="1" spans="1:16" s="3" customFormat="1" ht="15.75" x14ac:dyDescent="0.25">
      <c r="A1" s="13" t="s">
        <v>89</v>
      </c>
      <c r="B1" s="4" t="s">
        <v>5</v>
      </c>
      <c r="C1" s="5" t="s">
        <v>8</v>
      </c>
      <c r="D1" s="4" t="s">
        <v>4</v>
      </c>
      <c r="E1" s="6" t="s">
        <v>6</v>
      </c>
      <c r="F1" s="4" t="s">
        <v>7</v>
      </c>
      <c r="G1" s="4" t="s">
        <v>96</v>
      </c>
      <c r="H1" s="7" t="s">
        <v>0</v>
      </c>
      <c r="I1" s="4" t="s">
        <v>94</v>
      </c>
      <c r="J1" s="6" t="s">
        <v>93</v>
      </c>
      <c r="K1" s="5" t="s">
        <v>95</v>
      </c>
      <c r="L1" s="6" t="s">
        <v>1</v>
      </c>
      <c r="M1" s="4" t="s">
        <v>2</v>
      </c>
      <c r="N1" s="4" t="s">
        <v>3</v>
      </c>
      <c r="O1" s="4" t="s">
        <v>10</v>
      </c>
      <c r="P1" s="4" t="s">
        <v>9</v>
      </c>
    </row>
    <row r="2" spans="1:16" x14ac:dyDescent="0.25">
      <c r="A2" s="14">
        <v>1001</v>
      </c>
      <c r="B2" t="s">
        <v>11</v>
      </c>
      <c r="C2" t="s">
        <v>22</v>
      </c>
      <c r="D2" t="s">
        <v>13</v>
      </c>
      <c r="E2" t="s">
        <v>26</v>
      </c>
      <c r="F2" t="s">
        <v>27</v>
      </c>
      <c r="G2" t="s">
        <v>97</v>
      </c>
      <c r="H2" t="s">
        <v>31</v>
      </c>
      <c r="I2" s="8">
        <v>39083</v>
      </c>
      <c r="J2" s="9">
        <f>+I2</f>
        <v>39083</v>
      </c>
      <c r="K2">
        <v>2007</v>
      </c>
      <c r="L2" t="s">
        <v>32</v>
      </c>
      <c r="M2" t="s">
        <v>51</v>
      </c>
      <c r="N2" t="s">
        <v>70</v>
      </c>
      <c r="O2">
        <v>10</v>
      </c>
      <c r="P2" s="10">
        <v>21344</v>
      </c>
    </row>
    <row r="3" spans="1:16" x14ac:dyDescent="0.25">
      <c r="A3" s="14">
        <f>+A2+1</f>
        <v>1002</v>
      </c>
      <c r="B3" t="s">
        <v>11</v>
      </c>
      <c r="C3" t="s">
        <v>22</v>
      </c>
      <c r="D3" t="s">
        <v>14</v>
      </c>
      <c r="E3" t="s">
        <v>71</v>
      </c>
      <c r="F3" t="s">
        <v>28</v>
      </c>
      <c r="G3" t="s">
        <v>98</v>
      </c>
      <c r="H3" t="s">
        <v>31</v>
      </c>
      <c r="I3" s="8">
        <f>+I2+15</f>
        <v>39098</v>
      </c>
      <c r="J3" s="9">
        <f t="shared" ref="J3:J20" si="0">+I3</f>
        <v>39098</v>
      </c>
      <c r="K3">
        <v>2007</v>
      </c>
      <c r="L3" t="s">
        <v>33</v>
      </c>
      <c r="M3" t="s">
        <v>52</v>
      </c>
      <c r="N3" t="s">
        <v>70</v>
      </c>
      <c r="O3">
        <v>10</v>
      </c>
      <c r="P3" s="10">
        <f>+P2*4</f>
        <v>85376</v>
      </c>
    </row>
    <row r="4" spans="1:16" x14ac:dyDescent="0.25">
      <c r="A4" s="14">
        <f t="shared" ref="A4:A20" si="1">+A3+1</f>
        <v>1003</v>
      </c>
      <c r="B4" t="s">
        <v>11</v>
      </c>
      <c r="C4" t="s">
        <v>22</v>
      </c>
      <c r="D4" t="s">
        <v>15</v>
      </c>
      <c r="E4" t="s">
        <v>72</v>
      </c>
      <c r="F4" t="s">
        <v>29</v>
      </c>
      <c r="G4" t="s">
        <v>99</v>
      </c>
      <c r="H4" t="s">
        <v>31</v>
      </c>
      <c r="I4" s="8">
        <f t="shared" ref="I4:I20" si="2">+I3+15</f>
        <v>39113</v>
      </c>
      <c r="J4" s="9">
        <f t="shared" si="0"/>
        <v>39113</v>
      </c>
      <c r="K4">
        <v>2007</v>
      </c>
      <c r="L4" t="s">
        <v>34</v>
      </c>
      <c r="M4" t="s">
        <v>53</v>
      </c>
      <c r="N4" t="s">
        <v>70</v>
      </c>
      <c r="O4">
        <v>10</v>
      </c>
      <c r="P4" s="10">
        <v>34467</v>
      </c>
    </row>
    <row r="5" spans="1:16" x14ac:dyDescent="0.25">
      <c r="A5" s="14">
        <f t="shared" si="1"/>
        <v>1004</v>
      </c>
      <c r="B5" t="s">
        <v>11</v>
      </c>
      <c r="C5" t="s">
        <v>22</v>
      </c>
      <c r="D5" t="s">
        <v>16</v>
      </c>
      <c r="E5" t="s">
        <v>73</v>
      </c>
      <c r="F5" t="s">
        <v>30</v>
      </c>
      <c r="G5" t="s">
        <v>100</v>
      </c>
      <c r="H5" t="s">
        <v>31</v>
      </c>
      <c r="I5" s="8">
        <f t="shared" si="2"/>
        <v>39128</v>
      </c>
      <c r="J5" s="9">
        <f t="shared" si="0"/>
        <v>39128</v>
      </c>
      <c r="K5">
        <v>2007</v>
      </c>
      <c r="L5" t="s">
        <v>35</v>
      </c>
      <c r="M5" t="s">
        <v>54</v>
      </c>
      <c r="N5" t="s">
        <v>70</v>
      </c>
      <c r="O5">
        <v>10</v>
      </c>
      <c r="P5" s="10">
        <v>12335</v>
      </c>
    </row>
    <row r="6" spans="1:16" ht="15.75" x14ac:dyDescent="0.25">
      <c r="A6" s="14">
        <f t="shared" si="1"/>
        <v>1005</v>
      </c>
      <c r="B6" t="s">
        <v>12</v>
      </c>
      <c r="C6" s="1" t="s">
        <v>24</v>
      </c>
      <c r="D6" t="s">
        <v>17</v>
      </c>
      <c r="E6" t="s">
        <v>74</v>
      </c>
      <c r="F6" t="s">
        <v>27</v>
      </c>
      <c r="G6" t="s">
        <v>101</v>
      </c>
      <c r="H6" t="s">
        <v>31</v>
      </c>
      <c r="I6" s="8">
        <f t="shared" si="2"/>
        <v>39143</v>
      </c>
      <c r="J6" s="9">
        <f t="shared" si="0"/>
        <v>39143</v>
      </c>
      <c r="K6">
        <v>2007</v>
      </c>
      <c r="L6" t="s">
        <v>36</v>
      </c>
      <c r="M6" t="s">
        <v>55</v>
      </c>
      <c r="N6" t="s">
        <v>70</v>
      </c>
      <c r="O6">
        <v>10</v>
      </c>
      <c r="P6" s="10">
        <v>41235</v>
      </c>
    </row>
    <row r="7" spans="1:16" ht="15.75" x14ac:dyDescent="0.25">
      <c r="A7" s="14">
        <f t="shared" si="1"/>
        <v>1006</v>
      </c>
      <c r="B7" t="s">
        <v>12</v>
      </c>
      <c r="C7" s="1" t="s">
        <v>24</v>
      </c>
      <c r="D7" t="s">
        <v>18</v>
      </c>
      <c r="E7" t="s">
        <v>75</v>
      </c>
      <c r="F7" t="s">
        <v>28</v>
      </c>
      <c r="G7" t="s">
        <v>102</v>
      </c>
      <c r="H7" t="s">
        <v>31</v>
      </c>
      <c r="I7" s="8">
        <f t="shared" si="2"/>
        <v>39158</v>
      </c>
      <c r="J7" s="9">
        <f t="shared" si="0"/>
        <v>39158</v>
      </c>
      <c r="K7">
        <v>2007</v>
      </c>
      <c r="L7" t="s">
        <v>37</v>
      </c>
      <c r="M7" t="s">
        <v>56</v>
      </c>
      <c r="N7" t="s">
        <v>70</v>
      </c>
      <c r="O7">
        <v>10</v>
      </c>
      <c r="P7" s="10">
        <v>45689</v>
      </c>
    </row>
    <row r="8" spans="1:16" ht="15.75" x14ac:dyDescent="0.25">
      <c r="A8" s="14">
        <f t="shared" si="1"/>
        <v>1007</v>
      </c>
      <c r="B8" t="s">
        <v>12</v>
      </c>
      <c r="C8" s="1" t="s">
        <v>24</v>
      </c>
      <c r="D8" t="s">
        <v>13</v>
      </c>
      <c r="E8" t="s">
        <v>76</v>
      </c>
      <c r="F8" t="s">
        <v>29</v>
      </c>
      <c r="G8" t="s">
        <v>97</v>
      </c>
      <c r="H8" t="s">
        <v>31</v>
      </c>
      <c r="I8" s="8">
        <f t="shared" si="2"/>
        <v>39173</v>
      </c>
      <c r="J8" s="9">
        <f t="shared" si="0"/>
        <v>39173</v>
      </c>
      <c r="K8">
        <v>2007</v>
      </c>
      <c r="L8" t="s">
        <v>38</v>
      </c>
      <c r="M8" t="s">
        <v>57</v>
      </c>
      <c r="N8" t="s">
        <v>70</v>
      </c>
      <c r="O8">
        <v>10</v>
      </c>
      <c r="P8" s="10">
        <v>2456</v>
      </c>
    </row>
    <row r="9" spans="1:16" ht="15.75" x14ac:dyDescent="0.25">
      <c r="A9" s="14">
        <f t="shared" si="1"/>
        <v>1008</v>
      </c>
      <c r="B9" t="s">
        <v>12</v>
      </c>
      <c r="C9" s="1" t="s">
        <v>24</v>
      </c>
      <c r="D9" t="s">
        <v>14</v>
      </c>
      <c r="E9" t="s">
        <v>77</v>
      </c>
      <c r="F9" t="s">
        <v>30</v>
      </c>
      <c r="G9" t="s">
        <v>98</v>
      </c>
      <c r="H9" t="s">
        <v>31</v>
      </c>
      <c r="I9" s="8">
        <f t="shared" si="2"/>
        <v>39188</v>
      </c>
      <c r="J9" s="9">
        <f t="shared" si="0"/>
        <v>39188</v>
      </c>
      <c r="K9">
        <v>2007</v>
      </c>
      <c r="L9" t="s">
        <v>39</v>
      </c>
      <c r="M9" t="s">
        <v>58</v>
      </c>
      <c r="N9" t="s">
        <v>70</v>
      </c>
      <c r="O9">
        <v>10</v>
      </c>
      <c r="P9" s="10">
        <v>32456</v>
      </c>
    </row>
    <row r="10" spans="1:16" ht="15.75" x14ac:dyDescent="0.25">
      <c r="A10" s="14">
        <f t="shared" si="1"/>
        <v>1009</v>
      </c>
      <c r="B10" t="s">
        <v>19</v>
      </c>
      <c r="C10" s="1" t="s">
        <v>25</v>
      </c>
      <c r="D10" t="s">
        <v>15</v>
      </c>
      <c r="E10" t="s">
        <v>78</v>
      </c>
      <c r="F10" t="s">
        <v>28</v>
      </c>
      <c r="G10" t="s">
        <v>99</v>
      </c>
      <c r="H10" t="s">
        <v>31</v>
      </c>
      <c r="I10" s="8">
        <f t="shared" si="2"/>
        <v>39203</v>
      </c>
      <c r="J10" s="9">
        <f t="shared" si="0"/>
        <v>39203</v>
      </c>
      <c r="K10">
        <v>2007</v>
      </c>
      <c r="L10" t="s">
        <v>40</v>
      </c>
      <c r="M10" t="s">
        <v>59</v>
      </c>
      <c r="N10" t="s">
        <v>70</v>
      </c>
      <c r="O10">
        <v>5</v>
      </c>
      <c r="P10" s="10">
        <v>2345</v>
      </c>
    </row>
    <row r="11" spans="1:16" ht="15.75" x14ac:dyDescent="0.25">
      <c r="A11" s="14">
        <f t="shared" si="1"/>
        <v>1010</v>
      </c>
      <c r="B11" t="s">
        <v>19</v>
      </c>
      <c r="C11" s="1" t="s">
        <v>25</v>
      </c>
      <c r="D11" t="s">
        <v>16</v>
      </c>
      <c r="E11" t="s">
        <v>79</v>
      </c>
      <c r="F11" t="s">
        <v>29</v>
      </c>
      <c r="G11" t="s">
        <v>100</v>
      </c>
      <c r="H11" t="s">
        <v>31</v>
      </c>
      <c r="I11" s="8">
        <f t="shared" si="2"/>
        <v>39218</v>
      </c>
      <c r="J11" s="9">
        <f t="shared" si="0"/>
        <v>39218</v>
      </c>
      <c r="K11">
        <v>2007</v>
      </c>
      <c r="L11" t="s">
        <v>41</v>
      </c>
      <c r="M11" t="s">
        <v>60</v>
      </c>
      <c r="N11" t="s">
        <v>70</v>
      </c>
      <c r="O11">
        <v>5</v>
      </c>
      <c r="P11" s="10">
        <v>4567</v>
      </c>
    </row>
    <row r="12" spans="1:16" ht="15.75" x14ac:dyDescent="0.25">
      <c r="A12" s="14">
        <f t="shared" si="1"/>
        <v>1011</v>
      </c>
      <c r="B12" t="s">
        <v>19</v>
      </c>
      <c r="C12" s="1" t="s">
        <v>25</v>
      </c>
      <c r="D12" t="s">
        <v>17</v>
      </c>
      <c r="E12" t="s">
        <v>80</v>
      </c>
      <c r="F12" t="s">
        <v>30</v>
      </c>
      <c r="G12" t="s">
        <v>97</v>
      </c>
      <c r="H12" t="s">
        <v>31</v>
      </c>
      <c r="I12" s="8">
        <f t="shared" si="2"/>
        <v>39233</v>
      </c>
      <c r="J12" s="9">
        <f t="shared" si="0"/>
        <v>39233</v>
      </c>
      <c r="K12">
        <v>2007</v>
      </c>
      <c r="L12" t="s">
        <v>42</v>
      </c>
      <c r="M12" t="s">
        <v>61</v>
      </c>
      <c r="N12" t="s">
        <v>70</v>
      </c>
      <c r="O12">
        <v>5</v>
      </c>
      <c r="P12" s="10">
        <v>45678</v>
      </c>
    </row>
    <row r="13" spans="1:16" ht="15.75" x14ac:dyDescent="0.25">
      <c r="A13" s="14">
        <f t="shared" si="1"/>
        <v>1012</v>
      </c>
      <c r="B13" t="s">
        <v>19</v>
      </c>
      <c r="C13" s="1" t="s">
        <v>25</v>
      </c>
      <c r="D13" t="s">
        <v>13</v>
      </c>
      <c r="E13" t="s">
        <v>81</v>
      </c>
      <c r="F13" t="s">
        <v>27</v>
      </c>
      <c r="G13" t="s">
        <v>98</v>
      </c>
      <c r="H13" t="s">
        <v>31</v>
      </c>
      <c r="I13" s="8">
        <f t="shared" si="2"/>
        <v>39248</v>
      </c>
      <c r="J13" s="9">
        <f t="shared" si="0"/>
        <v>39248</v>
      </c>
      <c r="K13">
        <v>2007</v>
      </c>
      <c r="L13" t="s">
        <v>43</v>
      </c>
      <c r="M13" t="s">
        <v>62</v>
      </c>
      <c r="N13" t="s">
        <v>70</v>
      </c>
      <c r="O13">
        <v>5</v>
      </c>
      <c r="P13" s="10">
        <v>5432</v>
      </c>
    </row>
    <row r="14" spans="1:16" ht="15.75" x14ac:dyDescent="0.25">
      <c r="A14" s="14">
        <f t="shared" si="1"/>
        <v>1013</v>
      </c>
      <c r="B14" t="s">
        <v>19</v>
      </c>
      <c r="C14" s="1" t="s">
        <v>25</v>
      </c>
      <c r="D14" t="s">
        <v>14</v>
      </c>
      <c r="E14" t="s">
        <v>82</v>
      </c>
      <c r="F14" t="s">
        <v>28</v>
      </c>
      <c r="G14" t="s">
        <v>99</v>
      </c>
      <c r="H14" t="s">
        <v>31</v>
      </c>
      <c r="I14" s="8">
        <f t="shared" si="2"/>
        <v>39263</v>
      </c>
      <c r="J14" s="9">
        <f t="shared" si="0"/>
        <v>39263</v>
      </c>
      <c r="K14">
        <v>2007</v>
      </c>
      <c r="L14" t="s">
        <v>44</v>
      </c>
      <c r="M14" t="s">
        <v>63</v>
      </c>
      <c r="N14" t="s">
        <v>70</v>
      </c>
      <c r="O14">
        <v>5</v>
      </c>
      <c r="P14" s="10">
        <v>2345</v>
      </c>
    </row>
    <row r="15" spans="1:16" ht="15.75" x14ac:dyDescent="0.25">
      <c r="A15" s="14">
        <f t="shared" si="1"/>
        <v>1014</v>
      </c>
      <c r="B15" t="s">
        <v>20</v>
      </c>
      <c r="C15" s="1" t="s">
        <v>24</v>
      </c>
      <c r="D15" t="s">
        <v>15</v>
      </c>
      <c r="E15" t="s">
        <v>83</v>
      </c>
      <c r="F15" t="s">
        <v>28</v>
      </c>
      <c r="G15" t="s">
        <v>100</v>
      </c>
      <c r="H15" t="s">
        <v>31</v>
      </c>
      <c r="I15" s="8">
        <f t="shared" si="2"/>
        <v>39278</v>
      </c>
      <c r="J15" s="9">
        <f t="shared" si="0"/>
        <v>39278</v>
      </c>
      <c r="K15">
        <v>2007</v>
      </c>
      <c r="L15" t="s">
        <v>45</v>
      </c>
      <c r="M15" t="s">
        <v>64</v>
      </c>
      <c r="N15" t="s">
        <v>70</v>
      </c>
      <c r="O15">
        <v>10</v>
      </c>
      <c r="P15" s="10">
        <v>987654</v>
      </c>
    </row>
    <row r="16" spans="1:16" ht="15.75" x14ac:dyDescent="0.25">
      <c r="A16" s="14">
        <f t="shared" si="1"/>
        <v>1015</v>
      </c>
      <c r="B16" t="s">
        <v>20</v>
      </c>
      <c r="C16" s="1" t="s">
        <v>24</v>
      </c>
      <c r="D16" t="s">
        <v>16</v>
      </c>
      <c r="E16" t="s">
        <v>84</v>
      </c>
      <c r="F16" t="s">
        <v>29</v>
      </c>
      <c r="G16" t="s">
        <v>101</v>
      </c>
      <c r="H16" t="s">
        <v>31</v>
      </c>
      <c r="I16" s="8">
        <f t="shared" si="2"/>
        <v>39293</v>
      </c>
      <c r="J16" s="9">
        <f t="shared" si="0"/>
        <v>39293</v>
      </c>
      <c r="K16">
        <v>2007</v>
      </c>
      <c r="L16" t="s">
        <v>46</v>
      </c>
      <c r="M16" t="s">
        <v>65</v>
      </c>
      <c r="N16" t="s">
        <v>70</v>
      </c>
      <c r="O16">
        <v>10</v>
      </c>
      <c r="P16" s="10">
        <v>54330</v>
      </c>
    </row>
    <row r="17" spans="1:16" ht="15.75" x14ac:dyDescent="0.25">
      <c r="A17" s="14">
        <f t="shared" si="1"/>
        <v>1016</v>
      </c>
      <c r="B17" t="s">
        <v>20</v>
      </c>
      <c r="C17" s="1" t="s">
        <v>24</v>
      </c>
      <c r="D17" t="s">
        <v>17</v>
      </c>
      <c r="E17" t="s">
        <v>85</v>
      </c>
      <c r="F17" t="s">
        <v>30</v>
      </c>
      <c r="G17" t="s">
        <v>102</v>
      </c>
      <c r="H17" t="s">
        <v>31</v>
      </c>
      <c r="I17" s="8">
        <f t="shared" si="2"/>
        <v>39308</v>
      </c>
      <c r="J17" s="9">
        <f t="shared" si="0"/>
        <v>39308</v>
      </c>
      <c r="K17">
        <v>2007</v>
      </c>
      <c r="L17" t="s">
        <v>47</v>
      </c>
      <c r="M17" t="s">
        <v>66</v>
      </c>
      <c r="N17" t="s">
        <v>70</v>
      </c>
      <c r="O17">
        <v>10</v>
      </c>
      <c r="P17" s="10">
        <v>234567</v>
      </c>
    </row>
    <row r="18" spans="1:16" x14ac:dyDescent="0.25">
      <c r="A18" s="14">
        <f t="shared" si="1"/>
        <v>1017</v>
      </c>
      <c r="B18" t="s">
        <v>21</v>
      </c>
      <c r="C18" t="s">
        <v>23</v>
      </c>
      <c r="D18" t="s">
        <v>18</v>
      </c>
      <c r="E18" t="s">
        <v>86</v>
      </c>
      <c r="F18" t="s">
        <v>27</v>
      </c>
      <c r="G18" t="s">
        <v>97</v>
      </c>
      <c r="H18" t="s">
        <v>31</v>
      </c>
      <c r="I18" s="8">
        <f t="shared" si="2"/>
        <v>39323</v>
      </c>
      <c r="J18" s="9">
        <f t="shared" si="0"/>
        <v>39323</v>
      </c>
      <c r="K18">
        <v>2007</v>
      </c>
      <c r="L18" t="s">
        <v>48</v>
      </c>
      <c r="M18" t="s">
        <v>67</v>
      </c>
      <c r="N18" t="s">
        <v>70</v>
      </c>
      <c r="O18">
        <v>8</v>
      </c>
      <c r="P18" s="10">
        <v>34546</v>
      </c>
    </row>
    <row r="19" spans="1:16" x14ac:dyDescent="0.25">
      <c r="A19" s="14">
        <f t="shared" si="1"/>
        <v>1018</v>
      </c>
      <c r="B19" t="s">
        <v>21</v>
      </c>
      <c r="C19" t="s">
        <v>23</v>
      </c>
      <c r="D19" t="str">
        <f>+D12</f>
        <v>UTR</v>
      </c>
      <c r="E19" t="s">
        <v>87</v>
      </c>
      <c r="F19" t="s">
        <v>28</v>
      </c>
      <c r="G19" t="s">
        <v>97</v>
      </c>
      <c r="H19" t="s">
        <v>31</v>
      </c>
      <c r="I19" s="8">
        <f t="shared" si="2"/>
        <v>39338</v>
      </c>
      <c r="J19" s="9">
        <f t="shared" si="0"/>
        <v>39338</v>
      </c>
      <c r="K19">
        <v>2007</v>
      </c>
      <c r="L19" t="s">
        <v>49</v>
      </c>
      <c r="M19" t="s">
        <v>68</v>
      </c>
      <c r="N19" t="s">
        <v>70</v>
      </c>
      <c r="O19">
        <v>8</v>
      </c>
      <c r="P19" s="10">
        <v>54332</v>
      </c>
    </row>
    <row r="20" spans="1:16" x14ac:dyDescent="0.25">
      <c r="A20" s="14">
        <f t="shared" si="1"/>
        <v>1019</v>
      </c>
      <c r="B20" t="s">
        <v>21</v>
      </c>
      <c r="C20" t="s">
        <v>23</v>
      </c>
      <c r="D20" t="str">
        <f>+D14</f>
        <v>DFE</v>
      </c>
      <c r="E20" t="s">
        <v>88</v>
      </c>
      <c r="F20" t="str">
        <f>+F16</f>
        <v>Técnico</v>
      </c>
      <c r="G20" t="s">
        <v>97</v>
      </c>
      <c r="H20" t="s">
        <v>31</v>
      </c>
      <c r="I20" s="8">
        <f t="shared" si="2"/>
        <v>39353</v>
      </c>
      <c r="J20" s="9">
        <f t="shared" si="0"/>
        <v>39353</v>
      </c>
      <c r="K20">
        <v>2007</v>
      </c>
      <c r="L20" t="s">
        <v>50</v>
      </c>
      <c r="M20" t="s">
        <v>69</v>
      </c>
      <c r="N20" t="s">
        <v>70</v>
      </c>
      <c r="O20">
        <v>8</v>
      </c>
      <c r="P20" s="10">
        <v>3467</v>
      </c>
    </row>
    <row r="21" spans="1:16" ht="15.75" x14ac:dyDescent="0.25">
      <c r="C21" s="2"/>
    </row>
    <row r="22" spans="1:16" ht="15.75" x14ac:dyDescent="0.25">
      <c r="C22" s="2"/>
    </row>
    <row r="23" spans="1:16" ht="15.75" x14ac:dyDescent="0.25">
      <c r="C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C15"/>
  <sheetViews>
    <sheetView showGridLines="0" tabSelected="1" zoomScale="75" zoomScaleNormal="75" workbookViewId="0">
      <selection activeCell="B21" sqref="B21"/>
    </sheetView>
  </sheetViews>
  <sheetFormatPr baseColWidth="10" defaultRowHeight="15" x14ac:dyDescent="0.25"/>
  <cols>
    <col min="2" max="2" width="17.7109375" bestFit="1" customWidth="1"/>
    <col min="3" max="4" width="10.85546875" customWidth="1"/>
    <col min="5" max="6" width="10.85546875" bestFit="1" customWidth="1"/>
    <col min="7" max="7" width="12.5703125" bestFit="1" customWidth="1"/>
  </cols>
  <sheetData>
    <row r="9" spans="2:3" x14ac:dyDescent="0.25">
      <c r="B9" s="11" t="s">
        <v>92</v>
      </c>
    </row>
    <row r="10" spans="2:3" x14ac:dyDescent="0.25">
      <c r="B10" s="11" t="s">
        <v>7</v>
      </c>
      <c r="C10" t="s">
        <v>90</v>
      </c>
    </row>
    <row r="11" spans="2:3" x14ac:dyDescent="0.25">
      <c r="B11" t="s">
        <v>28</v>
      </c>
      <c r="C11" s="12">
        <v>1177741</v>
      </c>
    </row>
    <row r="12" spans="2:3" x14ac:dyDescent="0.25">
      <c r="B12" t="s">
        <v>27</v>
      </c>
      <c r="C12" s="12">
        <v>102557</v>
      </c>
    </row>
    <row r="13" spans="2:3" x14ac:dyDescent="0.25">
      <c r="B13" t="s">
        <v>30</v>
      </c>
      <c r="C13" s="12">
        <v>325036</v>
      </c>
    </row>
    <row r="14" spans="2:3" x14ac:dyDescent="0.25">
      <c r="B14" t="s">
        <v>29</v>
      </c>
      <c r="C14" s="12">
        <v>99287</v>
      </c>
    </row>
    <row r="15" spans="2:3" x14ac:dyDescent="0.25">
      <c r="B15" t="s">
        <v>91</v>
      </c>
      <c r="C15" s="12">
        <v>1704621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2007-12-15T20:09:05Z</dcterms:created>
  <dcterms:modified xsi:type="dcterms:W3CDTF">2011-02-05T16:49:11Z</dcterms:modified>
</cp:coreProperties>
</file>